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c24aeebfa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тог" sheetId="1" r:id="Rd27411e2d3f14c29"/>
    <x:sheet xmlns:r="http://schemas.openxmlformats.org/officeDocument/2006/relationships" name="Позиции" sheetId="2" r:id="R5e6878fd4377448b"/>
    <x:sheet xmlns:r="http://schemas.openxmlformats.org/officeDocument/2006/relationships" name="Допущения" sheetId="3" r:id="Rae567c39ec7b4a4c"/>
    <x:sheet xmlns:r="http://schemas.openxmlformats.org/officeDocument/2006/relationships" name="Источники" sheetId="4" r:id="Rb89e2f257a37477b"/>
    <x:sheet xmlns:r="http://schemas.openxmlformats.org/officeDocument/2006/relationships" name="Вопросы подрядчику" sheetId="5" r:id="Rc2052795ba6348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 &quot;₽&quot;"/>
    <x:numFmt numFmtId="201" formatCode="0.0%"/>
    <x:numFmt numFmtId="202" formatCode="#,##0.00"/>
    <x:numFmt numFmtId="203" formatCode="dd.mm.yyyy"/>
  </x:numFmts>
  <x:fonts count="13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6708C"/>
      <x:name val="Carlito"/>
    </x:font>
    <x:font>
      <x:b/>
      <x:sz val="9"/>
      <x:color rgb="FF66708C"/>
      <x:name val="Carlito"/>
    </x:font>
    <x:font>
      <x:b/>
      <x:sz val="16"/>
      <x:color rgb="FF4E46FF"/>
      <x:name val="Carlito"/>
    </x:font>
    <x:font>
      <x:b/>
      <x:sz val="16"/>
      <x:color rgb="FF0B1739"/>
      <x:name val="Carlito"/>
    </x:font>
    <x:font>
      <x:b/>
      <x:sz val="16"/>
      <x:color rgb="FF167B5A"/>
      <x:name val="Carlito"/>
    </x:font>
    <x:font>
      <x:b/>
      <x:sz val="14"/>
      <x:color rgb="FFB42318"/>
      <x:name val="Carlito"/>
    </x:font>
    <x:font>
      <x:b/>
      <x:sz val="12"/>
      <x:color rgb="FF4E46FF"/>
      <x:name val="Carlito"/>
    </x:font>
    <x:font>
      <x:sz val="11"/>
      <x:color rgb="FF0B1739"/>
      <x:name val="Carlito"/>
    </x:font>
    <x:font>
      <x:b/>
      <x:sz val="9"/>
      <x:color rgb="FFFFFFFF"/>
      <x:name val="Carlito"/>
    </x:font>
    <x:font>
      <x:sz val="10"/>
      <x:color rgb="FF0B1739"/>
      <x:name val="Carlito"/>
    </x:font>
    <x:font>
      <x:sz val="9"/>
      <x:color rgb="FF0B1739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7183F"/>
      </x:patternFill>
    </x:fill>
    <x:fill>
      <x:patternFill patternType="solid">
        <x:fgColor rgb="FFF2F4FF"/>
      </x:patternFill>
    </x:fill>
    <x:fill>
      <x:patternFill patternType="solid">
        <x:fgColor rgb="FFFFFFFF"/>
      </x:patternFill>
    </x:fill>
    <x:fill>
      <x:patternFill patternType="solid">
        <x:fgColor rgb="FFEAFBF6"/>
      </x:patternFill>
    </x:fill>
    <x:fill>
      <x:patternFill patternType="solid">
        <x:fgColor rgb="FFFFF0F1"/>
      </x:patternFill>
    </x:fill>
    <x:fill>
      <x:patternFill patternType="solid">
        <x:fgColor rgb="FFF7F8FB"/>
      </x:patternFill>
    </x:fill>
  </x:fills>
  <x:borders count="13">
    <x:border/>
    <x:border>
      <x:left style="thin">
        <x:color rgb="FFE5E8F2"/>
      </x:left>
      <x:right style="thin">
        <x:color rgb="FFE5E8F2"/>
      </x:right>
      <x:top style="thin">
        <x:color rgb="FFE5E8F2"/>
      </x:top>
      <x:bottom style="thin">
        <x:color rgb="FFE5E8F2"/>
      </x:bottom>
    </x:border>
    <x:border>
      <x:left style="thin">
        <x:color rgb="FFE5E8F2"/>
      </x:left>
      <x:top style="thin">
        <x:color rgb="FFE5E8F2"/>
      </x:top>
      <x:bottom style="thin">
        <x:color rgb="FFE5E8F2"/>
      </x:bottom>
    </x:border>
    <x:border>
      <x:top style="thin">
        <x:color rgb="FFE5E8F2"/>
      </x:top>
      <x:bottom style="thin">
        <x:color rgb="FFE5E8F2"/>
      </x:bottom>
    </x:border>
    <x:border>
      <x:right style="thin">
        <x:color rgb="FFE5E8F2"/>
      </x:right>
      <x:top style="thin">
        <x:color rgb="FFE5E8F2"/>
      </x:top>
      <x:bottom style="thin">
        <x:color rgb="FFE5E8F2"/>
      </x:bottom>
    </x:border>
    <x:border>
      <x:left style="thin">
        <x:color rgb="FFE5E8F2"/>
      </x:left>
      <x:top style="thin">
        <x:color rgb="FFE5E8F2"/>
      </x:top>
    </x:border>
    <x:border>
      <x:top style="thin">
        <x:color rgb="FFE5E8F2"/>
      </x:top>
    </x:border>
    <x:border>
      <x:right style="thin">
        <x:color rgb="FFE5E8F2"/>
      </x:right>
      <x:top style="thin">
        <x:color rgb="FFE5E8F2"/>
      </x:top>
    </x:border>
    <x:border>
      <x:left style="thin">
        <x:color rgb="FFE5E8F2"/>
      </x:left>
    </x:border>
    <x:border>
      <x:right style="thin">
        <x:color rgb="FFE5E8F2"/>
      </x:right>
    </x:border>
    <x:border>
      <x:left style="thin">
        <x:color rgb="FFE5E8F2"/>
      </x:left>
      <x:bottom style="thin">
        <x:color rgb="FFE5E8F2"/>
      </x:bottom>
    </x:border>
    <x:border>
      <x:bottom style="thin">
        <x:color rgb="FFE5E8F2"/>
      </x:bottom>
    </x:border>
    <x:border>
      <x:right style="thin">
        <x:color rgb="FFE5E8F2"/>
      </x:right>
      <x:bottom style="thin">
        <x:color rgb="FFE5E8F2"/>
      </x:bottom>
    </x:border>
  </x:borders>
  <x:cellStyleXfs count="1">
    <x:xf numFmtId="0" fontId="0" fillId="0" borderId="0"/>
  </x:cellStyleXfs>
  <x:cellXfs count="9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5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200" fontId="6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200" fontId="7" fillId="6" borderId="0" xfId="0" applyNumberFormat="1" applyFont="1" applyFill="1" applyBorder="1"/>
    <x:xf numFmtId="200" fontId="7" fillId="6" borderId="0" xfId="0" applyNumberFormat="1" applyFont="1" applyFill="1" applyBorder="1" applyAlignment="1">
      <x:alignment vertical="center"/>
    </x:xf>
    <x:xf numFmtId="201" fontId="7" fillId="6" borderId="0" xfId="0" applyNumberFormat="1" applyFont="1" applyFill="1" applyBorder="1"/>
    <x:xf numFmtId="201" fontId="7" fillId="6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5" fillId="4" borderId="1" xfId="0" applyNumberFormat="1" applyFont="1" applyFill="1" applyBorder="1" applyAlignment="1">
      <x:alignment vertical="center"/>
    </x:xf>
    <x:xf numFmtId="200" fontId="6" fillId="5" borderId="1" xfId="0" applyNumberFormat="1" applyFont="1" applyFill="1" applyBorder="1" applyAlignment="1">
      <x:alignment vertical="center"/>
    </x:xf>
    <x:xf numFmtId="200" fontId="7" fillId="6" borderId="1" xfId="0" applyNumberFormat="1" applyFont="1" applyFill="1" applyBorder="1" applyAlignment="1">
      <x:alignment vertical="center"/>
    </x:xf>
    <x:xf numFmtId="201" fontId="7" fillId="6" borderId="1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4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vertical="top" wrapText="1"/>
    </x:xf>
    <x:xf numFmtId="0" fontId="9" fillId="4" borderId="5" xfId="0" applyNumberFormat="1" applyFont="1" applyFill="1" applyBorder="1" applyAlignment="1">
      <x:alignment vertical="top" wrapText="1"/>
    </x:xf>
    <x:xf numFmtId="0" fontId="9" fillId="4" borderId="6" xfId="0" applyNumberFormat="1" applyFont="1" applyFill="1" applyBorder="1" applyAlignment="1">
      <x:alignment vertical="top" wrapText="1"/>
    </x:xf>
    <x:xf numFmtId="0" fontId="9" fillId="4" borderId="7" xfId="0" applyNumberFormat="1" applyFont="1" applyFill="1" applyBorder="1" applyAlignment="1">
      <x:alignment vertical="top" wrapText="1"/>
    </x:xf>
    <x:xf numFmtId="0" fontId="9" fillId="4" borderId="8" xfId="0" applyNumberFormat="1" applyFont="1" applyFill="1" applyBorder="1" applyAlignment="1">
      <x:alignment vertical="top" wrapText="1"/>
    </x:xf>
    <x:xf numFmtId="0" fontId="9" fillId="4" borderId="9" xfId="0" applyNumberFormat="1" applyFont="1" applyFill="1" applyBorder="1" applyAlignment="1">
      <x:alignment vertical="top" wrapText="1"/>
    </x:xf>
    <x:xf numFmtId="0" fontId="9" fillId="4" borderId="10" xfId="0" applyNumberFormat="1" applyFont="1" applyFill="1" applyBorder="1" applyAlignment="1">
      <x:alignment vertical="top" wrapText="1"/>
    </x:xf>
    <x:xf numFmtId="0" fontId="9" fillId="4" borderId="11" xfId="0" applyNumberFormat="1" applyFont="1" applyFill="1" applyBorder="1" applyAlignment="1">
      <x:alignment vertical="top" wrapText="1"/>
    </x:xf>
    <x:xf numFmtId="0" fontId="9" fillId="4" borderId="12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vertical="top" wrapText="1"/>
    </x:xf>
    <x:xf numFmtId="0" fontId="11" fillId="5" borderId="5" xfId="0" applyNumberFormat="1" applyFont="1" applyFill="1" applyBorder="1" applyAlignment="1">
      <x:alignment vertical="top" wrapText="1"/>
    </x:xf>
    <x:xf numFmtId="0" fontId="11" fillId="5" borderId="6" xfId="0" applyNumberFormat="1" applyFont="1" applyFill="1" applyBorder="1" applyAlignment="1">
      <x:alignment vertical="top" wrapText="1"/>
    </x:xf>
    <x:xf numFmtId="0" fontId="11" fillId="5" borderId="7" xfId="0" applyNumberFormat="1" applyFont="1" applyFill="1" applyBorder="1" applyAlignment="1">
      <x:alignment vertical="top" wrapText="1"/>
    </x:xf>
    <x:xf numFmtId="0" fontId="11" fillId="5" borderId="8" xfId="0" applyNumberFormat="1" applyFont="1" applyFill="1" applyBorder="1" applyAlignment="1">
      <x:alignment vertical="top" wrapText="1"/>
    </x:xf>
    <x:xf numFmtId="0" fontId="11" fillId="5" borderId="9" xfId="0" applyNumberFormat="1" applyFont="1" applyFill="1" applyBorder="1" applyAlignment="1">
      <x:alignment vertical="top" wrapText="1"/>
    </x:xf>
    <x:xf numFmtId="0" fontId="11" fillId="5" borderId="10" xfId="0" applyNumberFormat="1" applyFont="1" applyFill="1" applyBorder="1" applyAlignment="1">
      <x:alignment vertical="top" wrapText="1"/>
    </x:xf>
    <x:xf numFmtId="0" fontId="11" fillId="5" borderId="11" xfId="0" applyNumberFormat="1" applyFont="1" applyFill="1" applyBorder="1" applyAlignment="1">
      <x:alignment vertical="top" wrapText="1"/>
    </x:xf>
    <x:xf numFmtId="0" fontId="11" fillId="5" borderId="12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2" fillId="3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200" fontId="12" fillId="7" borderId="0" xfId="0" applyNumberFormat="1" applyFont="1" applyFill="1" applyBorder="1"/>
    <x:xf numFmtId="201" fontId="12" fillId="7" borderId="0" xfId="0" applyNumberFormat="1" applyFont="1" applyFill="1" applyBorder="1"/>
    <x:xf numFmtId="202" fontId="12" fillId="3" borderId="0" xfId="0" applyNumberFormat="1" applyFont="1" applyFill="1" applyBorder="1" applyAlignment="1">
      <x:alignment vertical="center" wrapText="1"/>
    </x:xf>
    <x:xf numFmtId="200" fontId="12" fillId="3" borderId="0" xfId="0" applyNumberFormat="1" applyFont="1" applyFill="1" applyBorder="1" applyAlignment="1">
      <x:alignment vertical="center" wrapText="1"/>
    </x:xf>
    <x:xf numFmtId="203" fontId="12" fillId="3" borderId="0" xfId="0" applyNumberFormat="1" applyFont="1" applyFill="1" applyBorder="1" applyAlignment="1">
      <x:alignment vertical="center" wrapText="1"/>
    </x:xf>
    <x:xf numFmtId="0" fontId="12" fillId="3" borderId="8" xfId="0" applyNumberFormat="1" applyFont="1" applyFill="1" applyBorder="1" applyAlignment="1">
      <x:alignment vertical="center" wrapText="1"/>
    </x:xf>
    <x:xf numFmtId="0" fontId="12" fillId="3" borderId="9" xfId="0" applyNumberFormat="1" applyFont="1" applyFill="1" applyBorder="1" applyAlignment="1">
      <x:alignment vertical="center" wrapText="1"/>
    </x:xf>
    <x:xf numFmtId="0" fontId="12" fillId="3" borderId="10" xfId="0" applyNumberFormat="1" applyFont="1" applyFill="1" applyBorder="1" applyAlignment="1">
      <x:alignment vertical="center" wrapText="1"/>
    </x:xf>
    <x:xf numFmtId="0" fontId="12" fillId="3" borderId="11" xfId="0" applyNumberFormat="1" applyFont="1" applyFill="1" applyBorder="1" applyAlignment="1">
      <x:alignment vertical="center" wrapText="1"/>
    </x:xf>
    <x:xf numFmtId="202" fontId="12" fillId="3" borderId="11" xfId="0" applyNumberFormat="1" applyFont="1" applyFill="1" applyBorder="1" applyAlignment="1">
      <x:alignment vertical="center" wrapText="1"/>
    </x:xf>
    <x:xf numFmtId="200" fontId="12" fillId="3" borderId="11" xfId="0" applyNumberFormat="1" applyFont="1" applyFill="1" applyBorder="1" applyAlignment="1">
      <x:alignment vertical="center" wrapText="1"/>
    </x:xf>
    <x:xf numFmtId="200" fontId="12" fillId="7" borderId="11" xfId="0" applyNumberFormat="1" applyFont="1" applyFill="1" applyBorder="1"/>
    <x:xf numFmtId="201" fontId="12" fillId="7" borderId="11" xfId="0" applyNumberFormat="1" applyFont="1" applyFill="1" applyBorder="1"/>
    <x:xf numFmtId="203" fontId="12" fillId="3" borderId="11" xfId="0" applyNumberFormat="1" applyFont="1" applyFill="1" applyBorder="1" applyAlignment="1">
      <x:alignment vertical="center" wrapText="1"/>
    </x:xf>
    <x:xf numFmtId="0" fontId="12" fillId="3" borderId="12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top" wrapText="1"/>
    </x:xf>
    <x:xf numFmtId="0" fontId="11" fillId="3" borderId="8" xfId="0" applyNumberFormat="1" applyFont="1" applyFill="1" applyBorder="1" applyAlignment="1">
      <x:alignment vertical="top" wrapText="1"/>
    </x:xf>
    <x:xf numFmtId="0" fontId="11" fillId="3" borderId="9" xfId="0" applyNumberFormat="1" applyFont="1" applyFill="1" applyBorder="1" applyAlignment="1">
      <x:alignment vertical="top" wrapText="1"/>
    </x:xf>
    <x:xf numFmtId="0" fontId="11" fillId="3" borderId="10" xfId="0" applyNumberFormat="1" applyFont="1" applyFill="1" applyBorder="1" applyAlignment="1">
      <x:alignment vertical="top" wrapText="1"/>
    </x:xf>
    <x:xf numFmtId="0" fontId="11" fillId="3" borderId="11" xfId="0" applyNumberFormat="1" applyFont="1" applyFill="1" applyBorder="1" applyAlignment="1">
      <x:alignment vertical="top" wrapText="1"/>
    </x:xf>
    <x:xf numFmtId="0" fontId="11" fillId="3" borderId="12" xfId="0" applyNumberFormat="1" applyFont="1" applyFill="1" applyBorder="1" applyAlignment="1">
      <x:alignment vertical="top" wrapText="1"/>
    </x:xf>
    <x:xf numFmtId="203" fontId="11" fillId="3" borderId="0" xfId="0" applyNumberFormat="1" applyFont="1" applyFill="1" applyBorder="1" applyAlignment="1">
      <x:alignment vertical="top" wrapText="1"/>
    </x:xf>
    <x:xf numFmtId="203" fontId="11" fillId="3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FF0F1"/>
        </x:patternFill>
      </x:fill>
    </x:dxf>
    <x:dxf>
      <x:font>
        <x:b/>
        <x:color rgb="FF8A5A00"/>
      </x:font>
      <x:fill>
        <x:patternFill patternType="solid">
          <x:bgColor rgb="FFFFF8E6"/>
        </x:patternFill>
      </x:fill>
    </x:dxf>
    <x:dxf>
      <x:font>
        <x:b/>
        <x:color rgb="FF167B5A"/>
      </x:font>
      <x:fill>
        <x:patternFill patternType="solid">
          <x:bgColor rgb="FFEAFBF6"/>
        </x:patternFill>
      </x:fill>
    </x:dxf>
    <x:dxf>
      <x:font>
        <x:b/>
        <x:color rgb="FFB42318"/>
      </x:font>
      <x:fill>
        <x:patternFill patternType="solid">
          <x:bgColor rgb="FFFFF0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659b4a78d4079" /><Relationship Type="http://schemas.openxmlformats.org/officeDocument/2006/relationships/theme" Target="/xl/theme/theme1.xml" Id="Re3e78bc601f24c94" /><Relationship Type="http://schemas.openxmlformats.org/officeDocument/2006/relationships/sharedStrings" Target="/xl/sharedStrings.xml" Id="R10dd93079a8746c9" /><Relationship Type="http://schemas.openxmlformats.org/officeDocument/2006/relationships/worksheet" Target="/xl/worksheets/sheet1.xml" Id="Rd27411e2d3f14c29" /><Relationship Type="http://schemas.openxmlformats.org/officeDocument/2006/relationships/worksheet" Target="/xl/worksheets/sheet2.xml" Id="R5e6878fd4377448b" /><Relationship Type="http://schemas.openxmlformats.org/officeDocument/2006/relationships/worksheet" Target="/xl/worksheets/sheet3.xml" Id="Rae567c39ec7b4a4c" /><Relationship Type="http://schemas.openxmlformats.org/officeDocument/2006/relationships/worksheet" Target="/xl/worksheets/sheet4.xml" Id="Rb89e2f257a37477b" /><Relationship Type="http://schemas.openxmlformats.org/officeDocument/2006/relationships/worksheet" Target="/xl/worksheets/sheet5.xml" Id="Rc2052795ba63487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0e962d7b6104bb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Структура замечаний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Количество</c:v>
          </c:tx>
          <c:cat>
            <c:strRef>
              <c:f>'Итог'!$A$14:$A$17</c:f>
              <c:strCache>
                <c:ptCount val="0"/>
              </c:strCache>
            </c:strRef>
          </c:cat>
          <c:val>
            <c:numRef>
              <c:f>'Итог'!$B$14:$B$17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12</xdr:row>
      <xdr:rowOff>0</xdr:rowOff>
    </xdr:from>
    <xdr:to>
      <xdr:col>8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e962d7b6104bb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6ccb1d5590047b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8" hidden="0" customWidth="1"/>
    <x:col min="6" max="6" width="13" hidden="0" customWidth="1"/>
    <x:col min="7" max="7" width="18" hidden="0" customWidth="1"/>
    <x:col min="8" max="8" width="13" hidden="0" customWidth="1"/>
  </x:cols>
  <x:sheetData>
    <x:row r="1" ht="30" customHeight="1">
      <x:c r="A1" s="4" t="str">
        <x:v>Проверка сметы № RP-1048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3">
      <x:c r="A3" s="7" t="str">
        <x:v>Демонстрационный отчёт • Санкт-Петербург • квартира 68 м² • цены проверены 10-12.08.2026</x:v>
      </x:c>
      <x:c r="B3" s="7" t="str">
        <x:v>Демонстрационный отчёт • Санкт-Петербург • квартира 68 м² • цены проверены 10-12.08.2026</x:v>
      </x:c>
      <x:c r="C3" s="7" t="str">
        <x:v>Демонстрационный отчёт • Санкт-Петербург • квартира 68 м² • цены проверены 10-12.08.2026</x:v>
      </x:c>
      <x:c r="D3" s="7" t="str">
        <x:v>Демонстрационный отчёт • Санкт-Петербург • квартира 68 м² • цены проверены 10-12.08.2026</x:v>
      </x:c>
      <x:c r="E3" s="7" t="str">
        <x:v>Демонстрационный отчёт • Санкт-Петербург • квартира 68 м² • цены проверены 10-12.08.2026</x:v>
      </x:c>
      <x:c r="F3" s="7" t="str">
        <x:v>Демонстрационный отчёт • Санкт-Петербург • квартира 68 м² • цены проверены 10-12.08.2026</x:v>
      </x:c>
      <x:c r="G3" s="7" t="str">
        <x:v>Демонстрационный отчёт • Санкт-Петербург • квартира 68 м² • цены проверены 10-12.08.2026</x:v>
      </x:c>
      <x:c r="H3" s="7" t="str">
        <x:v>Демонстрационный отчёт • Санкт-Петербург • квартира 68 м² • цены проверены 10-12.08.2026</x:v>
      </x:c>
    </x:row>
    <x:row r="5">
      <x:c r="A5" s="26" t="str">
        <x:v>Позиции внимания</x:v>
      </x:c>
      <x:c r="B5" s="26" t="str"/>
      <x:c r="C5" s="26" t="str">
        <x:v>Смета подрядчика</x:v>
      </x:c>
      <x:c r="D5" s="26" t="str"/>
      <x:c r="E5" s="26" t="str">
        <x:v>Оценка рынка</x:v>
      </x:c>
      <x:c r="F5" s="26" t="str"/>
      <x:c r="G5" s="26" t="str">
        <x:v>Риск переплаты</x:v>
      </x:c>
      <x:c r="H5" s="26" t="str"/>
    </x:row>
    <x:row r="6">
      <x:c r="A6" s="27" t="n">
        <x:f>COUNTIF('Позиции'!$O$7:$O$206,"&lt;&gt;Норма")-COUNTBLANK('Позиции'!$O$7:$O$206)</x:f>
        <x:v>23</x:v>
      </x:c>
      <x:c r="B6" s="27"/>
      <x:c r="C6" s="28" t="n">
        <x:f>SUM('Позиции'!$G$7:$G$206)</x:f>
        <x:v>1842000</x:v>
      </x:c>
      <x:c r="D6" s="28"/>
      <x:c r="E6" s="29" t="n">
        <x:f>SUM('Позиции'!$K$7:$K$206)</x:f>
        <x:v>1618400</x:v>
      </x:c>
      <x:c r="F6" s="29"/>
      <x:c r="G6" s="30" t="n">
        <x:f>MAX(0,C6-E6)</x:f>
        <x:v>223600</x:v>
      </x:c>
      <x:c r="H6" s="31" t="n">
        <x:f>IFERROR(G6/C6,0)</x:f>
        <x:v>0.12138979370249729</x:v>
      </x:c>
    </x:row>
    <x:row r="8">
      <x:c r="A8" s="34" t="str">
        <x:v>Главный вывод</x:v>
      </x:c>
      <x:c r="B8" s="35"/>
      <x:c r="C8" s="35"/>
      <x:c r="D8" s="35"/>
      <x:c r="E8" s="35"/>
      <x:c r="F8" s="35"/>
      <x:c r="G8" s="35"/>
      <x:c r="H8" s="36"/>
    </x:row>
    <x:row r="9">
      <x:c r="A9" s="40" t="str">
        <x:v>Смета в целом пригодна для переговоров, но 23 позиции требуют уточнения. Основной риск связан с завышенными ставками, возможными дублями и расходом отдельных материалов. До подписания договора запросите пересчёт отмеченных строк и зафиксируйте полный состав работ.</x:v>
      </x:c>
      <x:c r="B9" s="41"/>
      <x:c r="C9" s="41"/>
      <x:c r="D9" s="41"/>
      <x:c r="E9" s="41"/>
      <x:c r="F9" s="41"/>
      <x:c r="G9" s="41"/>
      <x:c r="H9" s="42"/>
    </x:row>
    <x:row r="10">
      <x:c r="A10" s="43"/>
      <x:c r="B10" s="39"/>
      <x:c r="C10" s="39"/>
      <x:c r="D10" s="39"/>
      <x:c r="E10" s="39"/>
      <x:c r="F10" s="39"/>
      <x:c r="G10" s="39"/>
      <x:c r="H10" s="44"/>
    </x:row>
    <x:row r="11">
      <x:c r="A11" s="45"/>
      <x:c r="B11" s="46"/>
      <x:c r="C11" s="46"/>
      <x:c r="D11" s="46"/>
      <x:c r="E11" s="46"/>
      <x:c r="F11" s="46"/>
      <x:c r="G11" s="46"/>
      <x:c r="H11" s="47"/>
    </x:row>
    <x:row r="13">
      <x:c r="A13" s="52" t="str">
        <x:v>Тип замечания</x:v>
      </x:c>
      <x:c r="B13" s="52" t="str">
        <x:v>Количество</x:v>
      </x:c>
    </x:row>
    <x:row r="14">
      <x:c r="A14" s="55" t="str">
        <x:v>Цена выше диапазона</x:v>
      </x:c>
      <x:c r="B14" s="55" t="n">
        <x:f>COUNTIF('Позиции'!$N$7:$N$206,A14)</x:f>
        <x:v>6</x:v>
      </x:c>
    </x:row>
    <x:row r="15">
      <x:c r="A15" s="55" t="str">
        <x:v>Проверить объём</x:v>
      </x:c>
      <x:c r="B15" s="55" t="n">
        <x:f>COUNTIF('Позиции'!$N$7:$N$206,A15)</x:f>
        <x:v>6</x:v>
      </x:c>
    </x:row>
    <x:row r="16">
      <x:c r="A16" s="55" t="str">
        <x:v>Возможный дубль</x:v>
      </x:c>
      <x:c r="B16" s="55" t="n">
        <x:f>COUNTIF('Позиции'!$N$7:$N$206,A16)</x:f>
        <x:v>6</x:v>
      </x:c>
    </x:row>
    <x:row r="17">
      <x:c r="A17" s="55" t="str">
        <x:v>Не хватает работ</x:v>
      </x:c>
      <x:c r="B17" s="55" t="n">
        <x:f>COUNTIF('Позиции'!$N$7:$N$206,A17)</x:f>
        <x:v>5</x:v>
      </x:c>
    </x:row>
    <x:row r="18">
      <x:c r="A18" s="55" t="str">
        <x:v>Норма</x:v>
      </x:c>
      <x:c r="B18" s="55" t="n">
        <x:f>COUNTIF('Позиции'!$N$7:$N$206,A18)</x:f>
        <x:v>144</x:v>
      </x:c>
    </x:row>
    <x:row r="21">
      <x:c r="A21" s="34" t="str">
        <x:v>Как использовать файл</x:v>
      </x:c>
      <x:c r="B21" s="36"/>
    </x:row>
    <x:row r="22">
      <x:c r="A22" s="59" t="str">
        <x:v>1. Заполните исходные строки на листе «Позиции». 2. Проверьте формулы и статусы. 3. Заполните допущения, источники и вопросы подрядчику. 4. Перенесите ключевые выводы в PDF-шаблон. 5. Перед отправкой клиенту проверьте ссылки, даты цен и итоговые суммы.</x:v>
      </x:c>
      <x:c r="B22" s="60"/>
      <x:c r="C22" s="60"/>
      <x:c r="D22" s="60"/>
      <x:c r="E22" s="60"/>
      <x:c r="F22" s="60"/>
      <x:c r="G22" s="60"/>
      <x:c r="H22" s="61"/>
    </x:row>
    <x:row r="23">
      <x:c r="A23" s="62"/>
      <x:c r="B23" s="58"/>
      <x:c r="C23" s="58"/>
      <x:c r="D23" s="58"/>
      <x:c r="E23" s="58"/>
      <x:c r="F23" s="58"/>
      <x:c r="G23" s="58"/>
      <x:c r="H23" s="63"/>
    </x:row>
    <x:row r="24">
      <x:c r="A24" s="62"/>
      <x:c r="B24" s="58"/>
      <x:c r="C24" s="58"/>
      <x:c r="D24" s="58"/>
      <x:c r="E24" s="58"/>
      <x:c r="F24" s="58"/>
      <x:c r="G24" s="58"/>
      <x:c r="H24" s="63"/>
    </x:row>
    <x:row r="25">
      <x:c r="A25" s="64"/>
      <x:c r="B25" s="65"/>
      <x:c r="C25" s="65"/>
      <x:c r="D25" s="65"/>
      <x:c r="E25" s="65"/>
      <x:c r="F25" s="65"/>
      <x:c r="G25" s="65"/>
      <x:c r="H25" s="66"/>
    </x:row>
  </x:sheetData>
  <x:mergeCells>
    <x:mergeCell ref="A1:H2"/>
    <x:mergeCell ref="A3:H3"/>
    <x:mergeCell ref="A6:B6"/>
    <x:mergeCell ref="C6:D6"/>
    <x:mergeCell ref="E6:F6"/>
    <x:mergeCell ref="A8:H8"/>
    <x:mergeCell ref="A9:H11"/>
    <x:mergeCell ref="A21:B21"/>
    <x:mergeCell ref="A22:H25"/>
  </x:mergeCells>
  <x:pageMargins left="0.7" right="0.7" top="0.75" bottom="0.75" header="0.3" footer="0.3"/>
  <x:drawing xmlns:r="http://schemas.openxmlformats.org/officeDocument/2006/relationships" r:id="Ra6ccb1d5590047bd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7" hidden="0" customWidth="1"/>
    <x:col min="3" max="3" width="31" hidden="0" customWidth="1"/>
    <x:col min="4" max="4" width="9" hidden="0" customWidth="1"/>
    <x:col min="5" max="5" width="10" hidden="0" customWidth="1"/>
    <x:col min="6" max="6" width="14" hidden="0" customWidth="1"/>
    <x:col min="7" max="7" width="15" hidden="0" customWidth="1"/>
    <x:col min="8" max="8" width="13" hidden="0" customWidth="1"/>
    <x:col min="9" max="9" width="13" hidden="0" customWidth="1"/>
    <x:col min="10" max="10" width="15" hidden="0" customWidth="1"/>
    <x:col min="11" max="11" width="15" hidden="0" customWidth="1"/>
    <x:col min="12" max="12" width="14" hidden="0" customWidth="1"/>
    <x:col min="13" max="13" width="13" hidden="0" customWidth="1"/>
    <x:col min="14" max="14" width="21" hidden="0" customWidth="1"/>
    <x:col min="15" max="15" width="17" hidden="0" customWidth="1"/>
    <x:col min="16" max="16" width="34" hidden="0" customWidth="1"/>
    <x:col min="17" max="17" width="34" hidden="0" customWidth="1"/>
    <x:col min="18" max="18" width="14" hidden="0" customWidth="1"/>
    <x:col min="19" max="19" width="14" hidden="0" customWidth="1"/>
  </x:cols>
  <x:sheetData>
    <x:row r="1">
      <x:c r="A1" s="4" t="str">
        <x:v>Построчная проверка сметы RP-1048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>
      <x:c r="A3" s="68" t="str">
        <x:v>Синие поля заполняются вручную. Серые поля рассчитываются формулами. Для каждой цены укажите URL и дату проверки. Не удаляйте формулы в столбцах G, K, L и M.</x:v>
      </x:c>
      <x:c r="B3" s="68"/>
      <x:c r="C3" s="68"/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  <x:c r="S3" s="68"/>
    </x:row>
    <x:row r="4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  <x:c r="S4" s="68"/>
    </x:row>
    <x:row r="6" ht="42" customHeight="1">
      <x:c r="A6" s="52" t="str">
        <x:v>№</x:v>
      </x:c>
      <x:c r="B6" s="52" t="str">
        <x:v>Раздел</x:v>
      </x:c>
      <x:c r="C6" s="52" t="str">
        <x:v>Работа / материал</x:v>
      </x:c>
      <x:c r="D6" s="52" t="str">
        <x:v>Ед.</x:v>
      </x:c>
      <x:c r="E6" s="52" t="str">
        <x:v>Кол-во</x:v>
      </x:c>
      <x:c r="F6" s="52" t="str">
        <x:v>Цена подрядчика</x:v>
      </x:c>
      <x:c r="G6" s="52" t="str">
        <x:v>Сумма подрядчика</x:v>
      </x:c>
      <x:c r="H6" s="52" t="str">
        <x:v>Рынок min</x:v>
      </x:c>
      <x:c r="I6" s="52" t="str">
        <x:v>Рынок max</x:v>
      </x:c>
      <x:c r="J6" s="52" t="str">
        <x:v>Принятый ориентир</x:v>
      </x:c>
      <x:c r="K6" s="52" t="str">
        <x:v>Оценка рынка</x:v>
      </x:c>
      <x:c r="L6" s="52" t="str">
        <x:v>Отклонение, ₽</x:v>
      </x:c>
      <x:c r="M6" s="52" t="str">
        <x:v>Отклонение, %</x:v>
      </x:c>
      <x:c r="N6" s="52" t="str">
        <x:v>Тип замечания</x:v>
      </x:c>
      <x:c r="O6" s="52" t="str">
        <x:v>Статус</x:v>
      </x:c>
      <x:c r="P6" s="52" t="str">
        <x:v>Комментарий</x:v>
      </x:c>
      <x:c r="Q6" s="52" t="str">
        <x:v>Источник URL</x:v>
      </x:c>
      <x:c r="R6" s="52" t="str">
        <x:v>Дата проверки</x:v>
      </x:c>
      <x:c r="S6" s="52" t="str">
        <x:v>Уверенность</x:v>
      </x:c>
    </x:row>
    <x:row r="7">
      <x:c r="A7" s="79" t="n">
        <x:v>1</x:v>
      </x:c>
      <x:c r="B7" s="71" t="str">
        <x:v>Стены</x:v>
      </x:c>
      <x:c r="C7" s="71" t="str">
        <x:v>Штукатурка стен по маякам</x:v>
      </x:c>
      <x:c r="D7" s="71" t="str">
        <x:v>м²</x:v>
      </x:c>
      <x:c r="E7" s="76" t="n">
        <x:v>157</x:v>
      </x:c>
      <x:c r="F7" s="77" t="n">
        <x:v>1250</x:v>
      </x:c>
      <x:c r="G7" s="74" t="n">
        <x:f>IF(OR(E7="",F7=""),"",E7*F7)</x:f>
        <x:v>196250</x:v>
      </x:c>
      <x:c r="H7" s="77" t="n">
        <x:v>850</x:v>
      </x:c>
      <x:c r="I7" s="77" t="n">
        <x:v>1050</x:v>
      </x:c>
      <x:c r="J7" s="77" t="n">
        <x:v>1050</x:v>
      </x:c>
      <x:c r="K7" s="74" t="n">
        <x:f>IF(OR(E7="",J7=""),"",E7*J7)</x:f>
        <x:v>164850</x:v>
      </x:c>
      <x:c r="L7" s="74" t="n">
        <x:f>IF(OR(G7="",K7=""),"",G7-K7)</x:f>
        <x:v>31400</x:v>
      </x:c>
      <x:c r="M7" s="75" t="n">
        <x:f>IF(OR(L7="",G7=""),"",L7/G7)</x:f>
        <x:v>0.16</x:v>
      </x:c>
      <x:c r="N7" s="71" t="str">
        <x:v>Цена выше диапазона</x:v>
      </x:c>
      <x:c r="O7" s="71" t="str">
        <x:v>Высокий риск</x:v>
      </x:c>
      <x:c r="P7" s="71" t="str">
        <x:v>Ставка выше верхней границы диапазона. Запросить состав и коэффициенты.</x:v>
      </x:c>
      <x:c r="Q7" s="71" t="str">
        <x:v>https://example.com/source-1</x:v>
      </x:c>
      <x:c r="R7" s="78" t="str">
        <x:v>10.08.2026</x:v>
      </x:c>
      <x:c r="S7" s="80" t="str">
        <x:v>Средняя</x:v>
      </x:c>
    </x:row>
    <x:row r="8">
      <x:c r="A8" s="79" t="n">
        <x:v>2</x:v>
      </x:c>
      <x:c r="B8" s="71" t="str">
        <x:v>Стены</x:v>
      </x:c>
      <x:c r="C8" s="71" t="str">
        <x:v>Грунтование стен, 2 слоя</x:v>
      </x:c>
      <x:c r="D8" s="71" t="str">
        <x:v>компл.</x:v>
      </x:c>
      <x:c r="E8" s="76" t="n">
        <x:v>1</x:v>
      </x:c>
      <x:c r="F8" s="77" t="n">
        <x:v>18900</x:v>
      </x:c>
      <x:c r="G8" s="74" t="n">
        <x:f>IF(OR(E8="",F8=""),"",E8*F8)</x:f>
        <x:v>18900</x:v>
      </x:c>
      <x:c r="H8" s="77" t="n">
        <x:v>0</x:v>
      </x:c>
      <x:c r="I8" s="77" t="n">
        <x:v>0</x:v>
      </x:c>
      <x:c r="J8" s="77" t="n">
        <x:v>0</x:v>
      </x:c>
      <x:c r="K8" s="74" t="str">
        <x:f>IF(OR(E8="",J8=""),"",E8*J8)</x:f>
      </x:c>
      <x:c r="L8" s="74" t="str">
        <x:f>IF(OR(G8="",K8=""),"",G8-K8)</x:f>
      </x:c>
      <x:c r="M8" s="75" t="str">
        <x:f>IF(OR(L8="",G8=""),"",L8/G8)</x:f>
      </x:c>
      <x:c r="N8" s="71" t="str">
        <x:v>Возможный дубль</x:v>
      </x:c>
      <x:c r="O8" s="71" t="str">
        <x:v>Высокий риск</x:v>
      </x:c>
      <x:c r="P8" s="71" t="str">
        <x:v>Проверить, входит ли операция в комплекс штукатурных работ.</x:v>
      </x:c>
      <x:c r="Q8" s="71" t="str">
        <x:v>https://example.com/source-2</x:v>
      </x:c>
      <x:c r="R8" s="78" t="str">
        <x:v>11.08.2026</x:v>
      </x:c>
      <x:c r="S8" s="80" t="str">
        <x:v>Высокая</x:v>
      </x:c>
    </x:row>
    <x:row r="9">
      <x:c r="A9" s="79" t="n">
        <x:v>3</x:v>
      </x:c>
      <x:c r="B9" s="71" t="str">
        <x:v>Плитка</x:v>
      </x:c>
      <x:c r="C9" s="71" t="str">
        <x:v>Клей плиточный, 25 кг</x:v>
      </x:c>
      <x:c r="D9" s="71" t="str">
        <x:v>мешок</x:v>
      </x:c>
      <x:c r="E9" s="76" t="n">
        <x:v>78</x:v>
      </x:c>
      <x:c r="F9" s="77" t="n">
        <x:v>850</x:v>
      </x:c>
      <x:c r="G9" s="74" t="n">
        <x:f>IF(OR(E9="",F9=""),"",E9*F9)</x:f>
        <x:v>66300</x:v>
      </x:c>
      <x:c r="H9" s="77" t="n">
        <x:v>588.4615384615385</x:v>
      </x:c>
      <x:c r="I9" s="77" t="n">
        <x:v>675.6410256410256</x:v>
      </x:c>
      <x:c r="J9" s="77" t="n">
        <x:v>675.6410256410256</x:v>
      </x:c>
      <x:c r="K9" s="74" t="n">
        <x:f>IF(OR(E9="",J9=""),"",E9*J9)</x:f>
        <x:v>52700</x:v>
      </x:c>
      <x:c r="L9" s="74" t="n">
        <x:f>IF(OR(G9="",K9=""),"",G9-K9)</x:f>
        <x:v>13600</x:v>
      </x:c>
      <x:c r="M9" s="75" t="n">
        <x:f>IF(OR(L9="",G9=""),"",L9/G9)</x:f>
        <x:v>0.20512820512820512</x:v>
      </x:c>
      <x:c r="N9" s="71" t="str">
        <x:v>Проверить объём</x:v>
      </x:c>
      <x:c r="O9" s="71" t="str">
        <x:v>Средний риск</x:v>
      </x:c>
      <x:c r="P9" s="71" t="str">
        <x:v>Попросить расчёт расхода по площади и толщине слоя.</x:v>
      </x:c>
      <x:c r="Q9" s="71" t="str">
        <x:v>https://example.com/source-3</x:v>
      </x:c>
      <x:c r="R9" s="78" t="str">
        <x:v>12.08.2026</x:v>
      </x:c>
      <x:c r="S9" s="80" t="str">
        <x:v>Средняя</x:v>
      </x:c>
    </x:row>
    <x:row r="10">
      <x:c r="A10" s="79" t="n">
        <x:v>4</x:v>
      </x:c>
      <x:c r="B10" s="71" t="str">
        <x:v>Электрика</x:v>
      </x:c>
      <x:c r="C10" s="71" t="str">
        <x:v>Монтаж розеток и выключателей</x:v>
      </x:c>
      <x:c r="D10" s="71" t="str">
        <x:v>шт.</x:v>
      </x:c>
      <x:c r="E10" s="76" t="n">
        <x:v>54</x:v>
      </x:c>
      <x:c r="F10" s="77" t="n">
        <x:v>750</x:v>
      </x:c>
      <x:c r="G10" s="74" t="n">
        <x:f>IF(OR(E10="",F10=""),"",E10*F10)</x:f>
        <x:v>40500</x:v>
      </x:c>
      <x:c r="H10" s="77" t="n">
        <x:v>650</x:v>
      </x:c>
      <x:c r="I10" s="77" t="n">
        <x:v>850</x:v>
      </x:c>
      <x:c r="J10" s="77" t="n">
        <x:v>750</x:v>
      </x:c>
      <x:c r="K10" s="74" t="n">
        <x:f>IF(OR(E10="",J10=""),"",E10*J10)</x:f>
        <x:v>40500</x:v>
      </x:c>
      <x:c r="L10" s="74" t="n">
        <x:f>IF(OR(G10="",K10=""),"",G10-K10)</x:f>
        <x:v>0</x:v>
      </x:c>
      <x:c r="M10" s="75" t="str">
        <x:f>IF(OR(L10="",G10=""),"",L10/G10)</x:f>
      </x:c>
      <x:c r="N10" s="71" t="str">
        <x:v>Норма</x:v>
      </x:c>
      <x:c r="O10" s="71" t="str">
        <x:v>Норма</x:v>
      </x:c>
      <x:c r="P10" s="71" t="str">
        <x:v>Цена находится в ориентировочном диапазоне.</x:v>
      </x:c>
      <x:c r="Q10" s="71" t="str">
        <x:v>https://example.com/source-4</x:v>
      </x:c>
      <x:c r="R10" s="78" t="str">
        <x:v>12.08.2026</x:v>
      </x:c>
      <x:c r="S10" s="80" t="str">
        <x:v>Высокая</x:v>
      </x:c>
    </x:row>
    <x:row r="11">
      <x:c r="A11" s="79" t="n">
        <x:v>5</x:v>
      </x:c>
      <x:c r="B11" s="71" t="str">
        <x:v>Прочие работы</x:v>
      </x:c>
      <x:c r="C11" s="71" t="str">
        <x:v>Демонстрационная позиция с замечанием 1</x:v>
      </x:c>
      <x:c r="D11" s="71" t="str">
        <x:v>компл.</x:v>
      </x:c>
      <x:c r="E11" s="76" t="n">
        <x:v>1</x:v>
      </x:c>
      <x:c r="F11" s="77" t="n">
        <x:v>20000</x:v>
      </x:c>
      <x:c r="G11" s="74" t="n">
        <x:f>IF(OR(E11="",F11=""),"",E11*F11)</x:f>
        <x:v>20000</x:v>
      </x:c>
      <x:c r="H11" s="77" t="n">
        <x:v>12000</x:v>
      </x:c>
      <x:c r="I11" s="77" t="n">
        <x:v>12000</x:v>
      </x:c>
      <x:c r="J11" s="77" t="n">
        <x:v>12000</x:v>
      </x:c>
      <x:c r="K11" s="74" t="n">
        <x:f>IF(OR(E11="",J11=""),"",E11*J11)</x:f>
        <x:v>12000</x:v>
      </x:c>
      <x:c r="L11" s="74" t="n">
        <x:f>IF(OR(G11="",K11=""),"",G11-K11)</x:f>
        <x:v>8000</x:v>
      </x:c>
      <x:c r="M11" s="75" t="n">
        <x:f>IF(OR(L11="",G11=""),"",L11/G11)</x:f>
        <x:v>0.4</x:v>
      </x:c>
      <x:c r="N11" s="71" t="str">
        <x:v>Цена выше диапазона</x:v>
      </x:c>
      <x:c r="O11" s="71" t="str">
        <x:v>Высокий риск</x:v>
      </x:c>
      <x:c r="P11" s="71" t="str">
        <x:v>Демонстрационная строка. В реальном отчёте здесь будет конкретное обоснование.</x:v>
      </x:c>
      <x:c r="Q11" s="71" t="str">
        <x:v>https://example.com/source-5</x:v>
      </x:c>
      <x:c r="R11" s="78" t="str">
        <x:v>12.08.2026</x:v>
      </x:c>
      <x:c r="S11" s="80" t="str">
        <x:v>Средняя</x:v>
      </x:c>
    </x:row>
    <x:row r="12">
      <x:c r="A12" s="79" t="n">
        <x:v>6</x:v>
      </x:c>
      <x:c r="B12" s="71" t="str">
        <x:v>Прочие работы</x:v>
      </x:c>
      <x:c r="C12" s="71" t="str">
        <x:v>Демонстрационная позиция с замечанием 2</x:v>
      </x:c>
      <x:c r="D12" s="71" t="str">
        <x:v>компл.</x:v>
      </x:c>
      <x:c r="E12" s="76" t="n">
        <x:v>1</x:v>
      </x:c>
      <x:c r="F12" s="77" t="n">
        <x:v>20000</x:v>
      </x:c>
      <x:c r="G12" s="74" t="n">
        <x:f>IF(OR(E12="",F12=""),"",E12*F12)</x:f>
        <x:v>20000</x:v>
      </x:c>
      <x:c r="H12" s="77" t="n">
        <x:v>12000</x:v>
      </x:c>
      <x:c r="I12" s="77" t="n">
        <x:v>12000</x:v>
      </x:c>
      <x:c r="J12" s="77" t="n">
        <x:v>12000</x:v>
      </x:c>
      <x:c r="K12" s="74" t="n">
        <x:f>IF(OR(E12="",J12=""),"",E12*J12)</x:f>
        <x:v>12000</x:v>
      </x:c>
      <x:c r="L12" s="74" t="n">
        <x:f>IF(OR(G12="",K12=""),"",G12-K12)</x:f>
        <x:v>8000</x:v>
      </x:c>
      <x:c r="M12" s="75" t="n">
        <x:f>IF(OR(L12="",G12=""),"",L12/G12)</x:f>
        <x:v>0.4</x:v>
      </x:c>
      <x:c r="N12" s="71" t="str">
        <x:v>Проверить объём</x:v>
      </x:c>
      <x:c r="O12" s="71" t="str">
        <x:v>Высокий риск</x:v>
      </x:c>
      <x:c r="P12" s="71" t="str">
        <x:v>Демонстрационная строка. В реальном отчёте здесь будет конкретное обоснование.</x:v>
      </x:c>
      <x:c r="Q12" s="71" t="str">
        <x:v>https://example.com/source-6</x:v>
      </x:c>
      <x:c r="R12" s="78" t="str">
        <x:v>12.08.2026</x:v>
      </x:c>
      <x:c r="S12" s="80" t="str">
        <x:v>Средняя</x:v>
      </x:c>
    </x:row>
    <x:row r="13">
      <x:c r="A13" s="79" t="n">
        <x:v>7</x:v>
      </x:c>
      <x:c r="B13" s="71" t="str">
        <x:v>Прочие работы</x:v>
      </x:c>
      <x:c r="C13" s="71" t="str">
        <x:v>Демонстрационная позиция с замечанием 3</x:v>
      </x:c>
      <x:c r="D13" s="71" t="str">
        <x:v>компл.</x:v>
      </x:c>
      <x:c r="E13" s="76" t="n">
        <x:v>1</x:v>
      </x:c>
      <x:c r="F13" s="77" t="n">
        <x:v>20000</x:v>
      </x:c>
      <x:c r="G13" s="74" t="n">
        <x:f>IF(OR(E13="",F13=""),"",E13*F13)</x:f>
        <x:v>20000</x:v>
      </x:c>
      <x:c r="H13" s="77" t="n">
        <x:v>12000</x:v>
      </x:c>
      <x:c r="I13" s="77" t="n">
        <x:v>12000</x:v>
      </x:c>
      <x:c r="J13" s="77" t="n">
        <x:v>12000</x:v>
      </x:c>
      <x:c r="K13" s="74" t="n">
        <x:f>IF(OR(E13="",J13=""),"",E13*J13)</x:f>
        <x:v>12000</x:v>
      </x:c>
      <x:c r="L13" s="74" t="n">
        <x:f>IF(OR(G13="",K13=""),"",G13-K13)</x:f>
        <x:v>8000</x:v>
      </x:c>
      <x:c r="M13" s="75" t="n">
        <x:f>IF(OR(L13="",G13=""),"",L13/G13)</x:f>
        <x:v>0.4</x:v>
      </x:c>
      <x:c r="N13" s="71" t="str">
        <x:v>Возможный дубль</x:v>
      </x:c>
      <x:c r="O13" s="71" t="str">
        <x:v>Высокий риск</x:v>
      </x:c>
      <x:c r="P13" s="71" t="str">
        <x:v>Демонстрационная строка. В реальном отчёте здесь будет конкретное обоснование.</x:v>
      </x:c>
      <x:c r="Q13" s="71" t="str">
        <x:v>https://example.com/source-7</x:v>
      </x:c>
      <x:c r="R13" s="78" t="str">
        <x:v>12.08.2026</x:v>
      </x:c>
      <x:c r="S13" s="80" t="str">
        <x:v>Средняя</x:v>
      </x:c>
    </x:row>
    <x:row r="14">
      <x:c r="A14" s="79" t="n">
        <x:v>8</x:v>
      </x:c>
      <x:c r="B14" s="71" t="str">
        <x:v>Прочие работы</x:v>
      </x:c>
      <x:c r="C14" s="71" t="str">
        <x:v>Демонстрационная позиция с замечанием 4</x:v>
      </x:c>
      <x:c r="D14" s="71" t="str">
        <x:v>компл.</x:v>
      </x:c>
      <x:c r="E14" s="76" t="n">
        <x:v>1</x:v>
      </x:c>
      <x:c r="F14" s="77" t="n">
        <x:v>20000</x:v>
      </x:c>
      <x:c r="G14" s="74" t="n">
        <x:f>IF(OR(E14="",F14=""),"",E14*F14)</x:f>
        <x:v>20000</x:v>
      </x:c>
      <x:c r="H14" s="77" t="n">
        <x:v>12000</x:v>
      </x:c>
      <x:c r="I14" s="77" t="n">
        <x:v>12000</x:v>
      </x:c>
      <x:c r="J14" s="77" t="n">
        <x:v>12000</x:v>
      </x:c>
      <x:c r="K14" s="74" t="n">
        <x:f>IF(OR(E14="",J14=""),"",E14*J14)</x:f>
        <x:v>12000</x:v>
      </x:c>
      <x:c r="L14" s="74" t="n">
        <x:f>IF(OR(G14="",K14=""),"",G14-K14)</x:f>
        <x:v>8000</x:v>
      </x:c>
      <x:c r="M14" s="75" t="n">
        <x:f>IF(OR(L14="",G14=""),"",L14/G14)</x:f>
        <x:v>0.4</x:v>
      </x:c>
      <x:c r="N14" s="71" t="str">
        <x:v>Не хватает работ</x:v>
      </x:c>
      <x:c r="O14" s="71" t="str">
        <x:v>Высокий риск</x:v>
      </x:c>
      <x:c r="P14" s="71" t="str">
        <x:v>Демонстрационная строка. В реальном отчёте здесь будет конкретное обоснование.</x:v>
      </x:c>
      <x:c r="Q14" s="71" t="str">
        <x:v>https://example.com/source-8</x:v>
      </x:c>
      <x:c r="R14" s="78" t="str">
        <x:v>12.08.2026</x:v>
      </x:c>
      <x:c r="S14" s="80" t="str">
        <x:v>Средняя</x:v>
      </x:c>
    </x:row>
    <x:row r="15">
      <x:c r="A15" s="79" t="n">
        <x:v>9</x:v>
      </x:c>
      <x:c r="B15" s="71" t="str">
        <x:v>Прочие работы</x:v>
      </x:c>
      <x:c r="C15" s="71" t="str">
        <x:v>Демонстрационная позиция с замечанием 5</x:v>
      </x:c>
      <x:c r="D15" s="71" t="str">
        <x:v>компл.</x:v>
      </x:c>
      <x:c r="E15" s="76" t="n">
        <x:v>1</x:v>
      </x:c>
      <x:c r="F15" s="77" t="n">
        <x:v>20000</x:v>
      </x:c>
      <x:c r="G15" s="74" t="n">
        <x:f>IF(OR(E15="",F15=""),"",E15*F15)</x:f>
        <x:v>20000</x:v>
      </x:c>
      <x:c r="H15" s="77" t="n">
        <x:v>12000</x:v>
      </x:c>
      <x:c r="I15" s="77" t="n">
        <x:v>12000</x:v>
      </x:c>
      <x:c r="J15" s="77" t="n">
        <x:v>12000</x:v>
      </x:c>
      <x:c r="K15" s="74" t="n">
        <x:f>IF(OR(E15="",J15=""),"",E15*J15)</x:f>
        <x:v>12000</x:v>
      </x:c>
      <x:c r="L15" s="74" t="n">
        <x:f>IF(OR(G15="",K15=""),"",G15-K15)</x:f>
        <x:v>8000</x:v>
      </x:c>
      <x:c r="M15" s="75" t="n">
        <x:f>IF(OR(L15="",G15=""),"",L15/G15)</x:f>
        <x:v>0.4</x:v>
      </x:c>
      <x:c r="N15" s="71" t="str">
        <x:v>Цена выше диапазона</x:v>
      </x:c>
      <x:c r="O15" s="71" t="str">
        <x:v>Высокий риск</x:v>
      </x:c>
      <x:c r="P15" s="71" t="str">
        <x:v>Демонстрационная строка. В реальном отчёте здесь будет конкретное обоснование.</x:v>
      </x:c>
      <x:c r="Q15" s="71" t="str">
        <x:v>https://example.com/source-9</x:v>
      </x:c>
      <x:c r="R15" s="78" t="str">
        <x:v>12.08.2026</x:v>
      </x:c>
      <x:c r="S15" s="80" t="str">
        <x:v>Средняя</x:v>
      </x:c>
    </x:row>
    <x:row r="16">
      <x:c r="A16" s="79" t="n">
        <x:v>10</x:v>
      </x:c>
      <x:c r="B16" s="71" t="str">
        <x:v>Прочие работы</x:v>
      </x:c>
      <x:c r="C16" s="71" t="str">
        <x:v>Демонстрационная позиция с замечанием 6</x:v>
      </x:c>
      <x:c r="D16" s="71" t="str">
        <x:v>компл.</x:v>
      </x:c>
      <x:c r="E16" s="76" t="n">
        <x:v>1</x:v>
      </x:c>
      <x:c r="F16" s="77" t="n">
        <x:v>20000</x:v>
      </x:c>
      <x:c r="G16" s="74" t="n">
        <x:f>IF(OR(E16="",F16=""),"",E16*F16)</x:f>
        <x:v>20000</x:v>
      </x:c>
      <x:c r="H16" s="77" t="n">
        <x:v>12000</x:v>
      </x:c>
      <x:c r="I16" s="77" t="n">
        <x:v>12000</x:v>
      </x:c>
      <x:c r="J16" s="77" t="n">
        <x:v>12000</x:v>
      </x:c>
      <x:c r="K16" s="74" t="n">
        <x:f>IF(OR(E16="",J16=""),"",E16*J16)</x:f>
        <x:v>12000</x:v>
      </x:c>
      <x:c r="L16" s="74" t="n">
        <x:f>IF(OR(G16="",K16=""),"",G16-K16)</x:f>
        <x:v>8000</x:v>
      </x:c>
      <x:c r="M16" s="75" t="n">
        <x:f>IF(OR(L16="",G16=""),"",L16/G16)</x:f>
        <x:v>0.4</x:v>
      </x:c>
      <x:c r="N16" s="71" t="str">
        <x:v>Проверить объём</x:v>
      </x:c>
      <x:c r="O16" s="71" t="str">
        <x:v>Высокий риск</x:v>
      </x:c>
      <x:c r="P16" s="71" t="str">
        <x:v>Демонстрационная строка. В реальном отчёте здесь будет конкретное обоснование.</x:v>
      </x:c>
      <x:c r="Q16" s="71" t="str">
        <x:v>https://example.com/source-10</x:v>
      </x:c>
      <x:c r="R16" s="78" t="str">
        <x:v>12.08.2026</x:v>
      </x:c>
      <x:c r="S16" s="80" t="str">
        <x:v>Средняя</x:v>
      </x:c>
    </x:row>
    <x:row r="17">
      <x:c r="A17" s="79" t="n">
        <x:v>11</x:v>
      </x:c>
      <x:c r="B17" s="71" t="str">
        <x:v>Прочие работы</x:v>
      </x:c>
      <x:c r="C17" s="71" t="str">
        <x:v>Демонстрационная позиция с замечанием 7</x:v>
      </x:c>
      <x:c r="D17" s="71" t="str">
        <x:v>компл.</x:v>
      </x:c>
      <x:c r="E17" s="76" t="n">
        <x:v>1</x:v>
      </x:c>
      <x:c r="F17" s="77" t="n">
        <x:v>20000</x:v>
      </x:c>
      <x:c r="G17" s="74" t="n">
        <x:f>IF(OR(E17="",F17=""),"",E17*F17)</x:f>
        <x:v>20000</x:v>
      </x:c>
      <x:c r="H17" s="77" t="n">
        <x:v>12000</x:v>
      </x:c>
      <x:c r="I17" s="77" t="n">
        <x:v>12000</x:v>
      </x:c>
      <x:c r="J17" s="77" t="n">
        <x:v>12000</x:v>
      </x:c>
      <x:c r="K17" s="74" t="n">
        <x:f>IF(OR(E17="",J17=""),"",E17*J17)</x:f>
        <x:v>12000</x:v>
      </x:c>
      <x:c r="L17" s="74" t="n">
        <x:f>IF(OR(G17="",K17=""),"",G17-K17)</x:f>
        <x:v>8000</x:v>
      </x:c>
      <x:c r="M17" s="75" t="n">
        <x:f>IF(OR(L17="",G17=""),"",L17/G17)</x:f>
        <x:v>0.4</x:v>
      </x:c>
      <x:c r="N17" s="71" t="str">
        <x:v>Возможный дубль</x:v>
      </x:c>
      <x:c r="O17" s="71" t="str">
        <x:v>Высокий риск</x:v>
      </x:c>
      <x:c r="P17" s="71" t="str">
        <x:v>Демонстрационная строка. В реальном отчёте здесь будет конкретное обоснование.</x:v>
      </x:c>
      <x:c r="Q17" s="71" t="str">
        <x:v>https://example.com/source-11</x:v>
      </x:c>
      <x:c r="R17" s="78" t="str">
        <x:v>12.08.2026</x:v>
      </x:c>
      <x:c r="S17" s="80" t="str">
        <x:v>Средняя</x:v>
      </x:c>
    </x:row>
    <x:row r="18">
      <x:c r="A18" s="79" t="n">
        <x:v>12</x:v>
      </x:c>
      <x:c r="B18" s="71" t="str">
        <x:v>Прочие работы</x:v>
      </x:c>
      <x:c r="C18" s="71" t="str">
        <x:v>Демонстрационная позиция с замечанием 8</x:v>
      </x:c>
      <x:c r="D18" s="71" t="str">
        <x:v>компл.</x:v>
      </x:c>
      <x:c r="E18" s="76" t="n">
        <x:v>1</x:v>
      </x:c>
      <x:c r="F18" s="77" t="n">
        <x:v>20000</x:v>
      </x:c>
      <x:c r="G18" s="74" t="n">
        <x:f>IF(OR(E18="",F18=""),"",E18*F18)</x:f>
        <x:v>20000</x:v>
      </x:c>
      <x:c r="H18" s="77" t="n">
        <x:v>12000</x:v>
      </x:c>
      <x:c r="I18" s="77" t="n">
        <x:v>12000</x:v>
      </x:c>
      <x:c r="J18" s="77" t="n">
        <x:v>12000</x:v>
      </x:c>
      <x:c r="K18" s="74" t="n">
        <x:f>IF(OR(E18="",J18=""),"",E18*J18)</x:f>
        <x:v>12000</x:v>
      </x:c>
      <x:c r="L18" s="74" t="n">
        <x:f>IF(OR(G18="",K18=""),"",G18-K18)</x:f>
        <x:v>8000</x:v>
      </x:c>
      <x:c r="M18" s="75" t="n">
        <x:f>IF(OR(L18="",G18=""),"",L18/G18)</x:f>
        <x:v>0.4</x:v>
      </x:c>
      <x:c r="N18" s="71" t="str">
        <x:v>Не хватает работ</x:v>
      </x:c>
      <x:c r="O18" s="71" t="str">
        <x:v>Средний риск</x:v>
      </x:c>
      <x:c r="P18" s="71" t="str">
        <x:v>Демонстрационная строка. В реальном отчёте здесь будет конкретное обоснование.</x:v>
      </x:c>
      <x:c r="Q18" s="71" t="str">
        <x:v>https://example.com/source-12</x:v>
      </x:c>
      <x:c r="R18" s="78" t="str">
        <x:v>12.08.2026</x:v>
      </x:c>
      <x:c r="S18" s="80" t="str">
        <x:v>Средняя</x:v>
      </x:c>
    </x:row>
    <x:row r="19">
      <x:c r="A19" s="79" t="n">
        <x:v>13</x:v>
      </x:c>
      <x:c r="B19" s="71" t="str">
        <x:v>Прочие работы</x:v>
      </x:c>
      <x:c r="C19" s="71" t="str">
        <x:v>Демонстрационная позиция с замечанием 9</x:v>
      </x:c>
      <x:c r="D19" s="71" t="str">
        <x:v>компл.</x:v>
      </x:c>
      <x:c r="E19" s="76" t="n">
        <x:v>1</x:v>
      </x:c>
      <x:c r="F19" s="77" t="n">
        <x:v>20000</x:v>
      </x:c>
      <x:c r="G19" s="74" t="n">
        <x:f>IF(OR(E19="",F19=""),"",E19*F19)</x:f>
        <x:v>20000</x:v>
      </x:c>
      <x:c r="H19" s="77" t="n">
        <x:v>12000</x:v>
      </x:c>
      <x:c r="I19" s="77" t="n">
        <x:v>12000</x:v>
      </x:c>
      <x:c r="J19" s="77" t="n">
        <x:v>12000</x:v>
      </x:c>
      <x:c r="K19" s="74" t="n">
        <x:f>IF(OR(E19="",J19=""),"",E19*J19)</x:f>
        <x:v>12000</x:v>
      </x:c>
      <x:c r="L19" s="74" t="n">
        <x:f>IF(OR(G19="",K19=""),"",G19-K19)</x:f>
        <x:v>8000</x:v>
      </x:c>
      <x:c r="M19" s="75" t="n">
        <x:f>IF(OR(L19="",G19=""),"",L19/G19)</x:f>
        <x:v>0.4</x:v>
      </x:c>
      <x:c r="N19" s="71" t="str">
        <x:v>Цена выше диапазона</x:v>
      </x:c>
      <x:c r="O19" s="71" t="str">
        <x:v>Средний риск</x:v>
      </x:c>
      <x:c r="P19" s="71" t="str">
        <x:v>Демонстрационная строка. В реальном отчёте здесь будет конкретное обоснование.</x:v>
      </x:c>
      <x:c r="Q19" s="71" t="str">
        <x:v>https://example.com/source-13</x:v>
      </x:c>
      <x:c r="R19" s="78" t="str">
        <x:v>12.08.2026</x:v>
      </x:c>
      <x:c r="S19" s="80" t="str">
        <x:v>Средняя</x:v>
      </x:c>
    </x:row>
    <x:row r="20">
      <x:c r="A20" s="79" t="n">
        <x:v>14</x:v>
      </x:c>
      <x:c r="B20" s="71" t="str">
        <x:v>Прочие работы</x:v>
      </x:c>
      <x:c r="C20" s="71" t="str">
        <x:v>Демонстрационная позиция с замечанием 10</x:v>
      </x:c>
      <x:c r="D20" s="71" t="str">
        <x:v>компл.</x:v>
      </x:c>
      <x:c r="E20" s="76" t="n">
        <x:v>1</x:v>
      </x:c>
      <x:c r="F20" s="77" t="n">
        <x:v>20000</x:v>
      </x:c>
      <x:c r="G20" s="74" t="n">
        <x:f>IF(OR(E20="",F20=""),"",E20*F20)</x:f>
        <x:v>20000</x:v>
      </x:c>
      <x:c r="H20" s="77" t="n">
        <x:v>12000</x:v>
      </x:c>
      <x:c r="I20" s="77" t="n">
        <x:v>12000</x:v>
      </x:c>
      <x:c r="J20" s="77" t="n">
        <x:v>12000</x:v>
      </x:c>
      <x:c r="K20" s="74" t="n">
        <x:f>IF(OR(E20="",J20=""),"",E20*J20)</x:f>
        <x:v>12000</x:v>
      </x:c>
      <x:c r="L20" s="74" t="n">
        <x:f>IF(OR(G20="",K20=""),"",G20-K20)</x:f>
        <x:v>8000</x:v>
      </x:c>
      <x:c r="M20" s="75" t="n">
        <x:f>IF(OR(L20="",G20=""),"",L20/G20)</x:f>
        <x:v>0.4</x:v>
      </x:c>
      <x:c r="N20" s="71" t="str">
        <x:v>Проверить объём</x:v>
      </x:c>
      <x:c r="O20" s="71" t="str">
        <x:v>Средний риск</x:v>
      </x:c>
      <x:c r="P20" s="71" t="str">
        <x:v>Демонстрационная строка. В реальном отчёте здесь будет конкретное обоснование.</x:v>
      </x:c>
      <x:c r="Q20" s="71" t="str">
        <x:v>https://example.com/source-14</x:v>
      </x:c>
      <x:c r="R20" s="78" t="str">
        <x:v>12.08.2026</x:v>
      </x:c>
      <x:c r="S20" s="80" t="str">
        <x:v>Средняя</x:v>
      </x:c>
    </x:row>
    <x:row r="21">
      <x:c r="A21" s="79" t="n">
        <x:v>15</x:v>
      </x:c>
      <x:c r="B21" s="71" t="str">
        <x:v>Прочие работы</x:v>
      </x:c>
      <x:c r="C21" s="71" t="str">
        <x:v>Демонстрационная позиция с замечанием 11</x:v>
      </x:c>
      <x:c r="D21" s="71" t="str">
        <x:v>компл.</x:v>
      </x:c>
      <x:c r="E21" s="76" t="n">
        <x:v>1</x:v>
      </x:c>
      <x:c r="F21" s="77" t="n">
        <x:v>20000</x:v>
      </x:c>
      <x:c r="G21" s="74" t="n">
        <x:f>IF(OR(E21="",F21=""),"",E21*F21)</x:f>
        <x:v>20000</x:v>
      </x:c>
      <x:c r="H21" s="77" t="n">
        <x:v>12000</x:v>
      </x:c>
      <x:c r="I21" s="77" t="n">
        <x:v>12000</x:v>
      </x:c>
      <x:c r="J21" s="77" t="n">
        <x:v>12000</x:v>
      </x:c>
      <x:c r="K21" s="74" t="n">
        <x:f>IF(OR(E21="",J21=""),"",E21*J21)</x:f>
        <x:v>12000</x:v>
      </x:c>
      <x:c r="L21" s="74" t="n">
        <x:f>IF(OR(G21="",K21=""),"",G21-K21)</x:f>
        <x:v>8000</x:v>
      </x:c>
      <x:c r="M21" s="75" t="n">
        <x:f>IF(OR(L21="",G21=""),"",L21/G21)</x:f>
        <x:v>0.4</x:v>
      </x:c>
      <x:c r="N21" s="71" t="str">
        <x:v>Возможный дубль</x:v>
      </x:c>
      <x:c r="O21" s="71" t="str">
        <x:v>Средний риск</x:v>
      </x:c>
      <x:c r="P21" s="71" t="str">
        <x:v>Демонстрационная строка. В реальном отчёте здесь будет конкретное обоснование.</x:v>
      </x:c>
      <x:c r="Q21" s="71" t="str">
        <x:v>https://example.com/source-15</x:v>
      </x:c>
      <x:c r="R21" s="78" t="str">
        <x:v>12.08.2026</x:v>
      </x:c>
      <x:c r="S21" s="80" t="str">
        <x:v>Средняя</x:v>
      </x:c>
    </x:row>
    <x:row r="22">
      <x:c r="A22" s="79" t="n">
        <x:v>16</x:v>
      </x:c>
      <x:c r="B22" s="71" t="str">
        <x:v>Прочие работы</x:v>
      </x:c>
      <x:c r="C22" s="71" t="str">
        <x:v>Демонстрационная позиция с замечанием 12</x:v>
      </x:c>
      <x:c r="D22" s="71" t="str">
        <x:v>компл.</x:v>
      </x:c>
      <x:c r="E22" s="76" t="n">
        <x:v>1</x:v>
      </x:c>
      <x:c r="F22" s="77" t="n">
        <x:v>20000</x:v>
      </x:c>
      <x:c r="G22" s="74" t="n">
        <x:f>IF(OR(E22="",F22=""),"",E22*F22)</x:f>
        <x:v>20000</x:v>
      </x:c>
      <x:c r="H22" s="77" t="n">
        <x:v>12000</x:v>
      </x:c>
      <x:c r="I22" s="77" t="n">
        <x:v>12000</x:v>
      </x:c>
      <x:c r="J22" s="77" t="n">
        <x:v>12000</x:v>
      </x:c>
      <x:c r="K22" s="74" t="n">
        <x:f>IF(OR(E22="",J22=""),"",E22*J22)</x:f>
        <x:v>12000</x:v>
      </x:c>
      <x:c r="L22" s="74" t="n">
        <x:f>IF(OR(G22="",K22=""),"",G22-K22)</x:f>
        <x:v>8000</x:v>
      </x:c>
      <x:c r="M22" s="75" t="n">
        <x:f>IF(OR(L22="",G22=""),"",L22/G22)</x:f>
        <x:v>0.4</x:v>
      </x:c>
      <x:c r="N22" s="71" t="str">
        <x:v>Не хватает работ</x:v>
      </x:c>
      <x:c r="O22" s="71" t="str">
        <x:v>Средний риск</x:v>
      </x:c>
      <x:c r="P22" s="71" t="str">
        <x:v>Демонстрационная строка. В реальном отчёте здесь будет конкретное обоснование.</x:v>
      </x:c>
      <x:c r="Q22" s="71" t="str">
        <x:v>https://example.com/source-16</x:v>
      </x:c>
      <x:c r="R22" s="78" t="str">
        <x:v>12.08.2026</x:v>
      </x:c>
      <x:c r="S22" s="80" t="str">
        <x:v>Средняя</x:v>
      </x:c>
    </x:row>
    <x:row r="23">
      <x:c r="A23" s="79" t="n">
        <x:v>17</x:v>
      </x:c>
      <x:c r="B23" s="71" t="str">
        <x:v>Прочие работы</x:v>
      </x:c>
      <x:c r="C23" s="71" t="str">
        <x:v>Демонстрационная позиция с замечанием 13</x:v>
      </x:c>
      <x:c r="D23" s="71" t="str">
        <x:v>компл.</x:v>
      </x:c>
      <x:c r="E23" s="76" t="n">
        <x:v>1</x:v>
      </x:c>
      <x:c r="F23" s="77" t="n">
        <x:v>20000</x:v>
      </x:c>
      <x:c r="G23" s="74" t="n">
        <x:f>IF(OR(E23="",F23=""),"",E23*F23)</x:f>
        <x:v>20000</x:v>
      </x:c>
      <x:c r="H23" s="77" t="n">
        <x:v>12000</x:v>
      </x:c>
      <x:c r="I23" s="77" t="n">
        <x:v>12000</x:v>
      </x:c>
      <x:c r="J23" s="77" t="n">
        <x:v>12000</x:v>
      </x:c>
      <x:c r="K23" s="74" t="n">
        <x:f>IF(OR(E23="",J23=""),"",E23*J23)</x:f>
        <x:v>12000</x:v>
      </x:c>
      <x:c r="L23" s="74" t="n">
        <x:f>IF(OR(G23="",K23=""),"",G23-K23)</x:f>
        <x:v>8000</x:v>
      </x:c>
      <x:c r="M23" s="75" t="n">
        <x:f>IF(OR(L23="",G23=""),"",L23/G23)</x:f>
        <x:v>0.4</x:v>
      </x:c>
      <x:c r="N23" s="71" t="str">
        <x:v>Цена выше диапазона</x:v>
      </x:c>
      <x:c r="O23" s="71" t="str">
        <x:v>Средний риск</x:v>
      </x:c>
      <x:c r="P23" s="71" t="str">
        <x:v>Демонстрационная строка. В реальном отчёте здесь будет конкретное обоснование.</x:v>
      </x:c>
      <x:c r="Q23" s="71" t="str">
        <x:v>https://example.com/source-17</x:v>
      </x:c>
      <x:c r="R23" s="78" t="str">
        <x:v>12.08.2026</x:v>
      </x:c>
      <x:c r="S23" s="80" t="str">
        <x:v>Средняя</x:v>
      </x:c>
    </x:row>
    <x:row r="24">
      <x:c r="A24" s="79" t="n">
        <x:v>18</x:v>
      </x:c>
      <x:c r="B24" s="71" t="str">
        <x:v>Прочие работы</x:v>
      </x:c>
      <x:c r="C24" s="71" t="str">
        <x:v>Демонстрационная позиция с замечанием 14</x:v>
      </x:c>
      <x:c r="D24" s="71" t="str">
        <x:v>компл.</x:v>
      </x:c>
      <x:c r="E24" s="76" t="n">
        <x:v>1</x:v>
      </x:c>
      <x:c r="F24" s="77" t="n">
        <x:v>20000</x:v>
      </x:c>
      <x:c r="G24" s="74" t="n">
        <x:f>IF(OR(E24="",F24=""),"",E24*F24)</x:f>
        <x:v>20000</x:v>
      </x:c>
      <x:c r="H24" s="77" t="n">
        <x:v>12000</x:v>
      </x:c>
      <x:c r="I24" s="77" t="n">
        <x:v>12000</x:v>
      </x:c>
      <x:c r="J24" s="77" t="n">
        <x:v>12000</x:v>
      </x:c>
      <x:c r="K24" s="74" t="n">
        <x:f>IF(OR(E24="",J24=""),"",E24*J24)</x:f>
        <x:v>12000</x:v>
      </x:c>
      <x:c r="L24" s="74" t="n">
        <x:f>IF(OR(G24="",K24=""),"",G24-K24)</x:f>
        <x:v>8000</x:v>
      </x:c>
      <x:c r="M24" s="75" t="n">
        <x:f>IF(OR(L24="",G24=""),"",L24/G24)</x:f>
        <x:v>0.4</x:v>
      </x:c>
      <x:c r="N24" s="71" t="str">
        <x:v>Проверить объём</x:v>
      </x:c>
      <x:c r="O24" s="71" t="str">
        <x:v>Средний риск</x:v>
      </x:c>
      <x:c r="P24" s="71" t="str">
        <x:v>Демонстрационная строка. В реальном отчёте здесь будет конкретное обоснование.</x:v>
      </x:c>
      <x:c r="Q24" s="71" t="str">
        <x:v>https://example.com/source-18</x:v>
      </x:c>
      <x:c r="R24" s="78" t="str">
        <x:v>12.08.2026</x:v>
      </x:c>
      <x:c r="S24" s="80" t="str">
        <x:v>Средняя</x:v>
      </x:c>
    </x:row>
    <x:row r="25">
      <x:c r="A25" s="79" t="n">
        <x:v>19</x:v>
      </x:c>
      <x:c r="B25" s="71" t="str">
        <x:v>Прочие работы</x:v>
      </x:c>
      <x:c r="C25" s="71" t="str">
        <x:v>Демонстрационная позиция с замечанием 15</x:v>
      </x:c>
      <x:c r="D25" s="71" t="str">
        <x:v>компл.</x:v>
      </x:c>
      <x:c r="E25" s="76" t="n">
        <x:v>1</x:v>
      </x:c>
      <x:c r="F25" s="77" t="n">
        <x:v>20000</x:v>
      </x:c>
      <x:c r="G25" s="74" t="n">
        <x:f>IF(OR(E25="",F25=""),"",E25*F25)</x:f>
        <x:v>20000</x:v>
      </x:c>
      <x:c r="H25" s="77" t="n">
        <x:v>12000</x:v>
      </x:c>
      <x:c r="I25" s="77" t="n">
        <x:v>12000</x:v>
      </x:c>
      <x:c r="J25" s="77" t="n">
        <x:v>12000</x:v>
      </x:c>
      <x:c r="K25" s="74" t="n">
        <x:f>IF(OR(E25="",J25=""),"",E25*J25)</x:f>
        <x:v>12000</x:v>
      </x:c>
      <x:c r="L25" s="74" t="n">
        <x:f>IF(OR(G25="",K25=""),"",G25-K25)</x:f>
        <x:v>8000</x:v>
      </x:c>
      <x:c r="M25" s="75" t="n">
        <x:f>IF(OR(L25="",G25=""),"",L25/G25)</x:f>
        <x:v>0.4</x:v>
      </x:c>
      <x:c r="N25" s="71" t="str">
        <x:v>Возможный дубль</x:v>
      </x:c>
      <x:c r="O25" s="71" t="str">
        <x:v>Средний риск</x:v>
      </x:c>
      <x:c r="P25" s="71" t="str">
        <x:v>Демонстрационная строка. В реальном отчёте здесь будет конкретное обоснование.</x:v>
      </x:c>
      <x:c r="Q25" s="71" t="str">
        <x:v>https://example.com/source-19</x:v>
      </x:c>
      <x:c r="R25" s="78" t="str">
        <x:v>12.08.2026</x:v>
      </x:c>
      <x:c r="S25" s="80" t="str">
        <x:v>Средняя</x:v>
      </x:c>
    </x:row>
    <x:row r="26">
      <x:c r="A26" s="79" t="n">
        <x:v>20</x:v>
      </x:c>
      <x:c r="B26" s="71" t="str">
        <x:v>Прочие работы</x:v>
      </x:c>
      <x:c r="C26" s="71" t="str">
        <x:v>Демонстрационная позиция с замечанием 16</x:v>
      </x:c>
      <x:c r="D26" s="71" t="str">
        <x:v>компл.</x:v>
      </x:c>
      <x:c r="E26" s="76" t="n">
        <x:v>1</x:v>
      </x:c>
      <x:c r="F26" s="77" t="n">
        <x:v>20000</x:v>
      </x:c>
      <x:c r="G26" s="74" t="n">
        <x:f>IF(OR(E26="",F26=""),"",E26*F26)</x:f>
        <x:v>20000</x:v>
      </x:c>
      <x:c r="H26" s="77" t="n">
        <x:v>12000</x:v>
      </x:c>
      <x:c r="I26" s="77" t="n">
        <x:v>12000</x:v>
      </x:c>
      <x:c r="J26" s="77" t="n">
        <x:v>12000</x:v>
      </x:c>
      <x:c r="K26" s="74" t="n">
        <x:f>IF(OR(E26="",J26=""),"",E26*J26)</x:f>
        <x:v>12000</x:v>
      </x:c>
      <x:c r="L26" s="74" t="n">
        <x:f>IF(OR(G26="",K26=""),"",G26-K26)</x:f>
        <x:v>8000</x:v>
      </x:c>
      <x:c r="M26" s="75" t="n">
        <x:f>IF(OR(L26="",G26=""),"",L26/G26)</x:f>
        <x:v>0.4</x:v>
      </x:c>
      <x:c r="N26" s="71" t="str">
        <x:v>Не хватает работ</x:v>
      </x:c>
      <x:c r="O26" s="71" t="str">
        <x:v>Средний риск</x:v>
      </x:c>
      <x:c r="P26" s="71" t="str">
        <x:v>Демонстрационная строка. В реальном отчёте здесь будет конкретное обоснование.</x:v>
      </x:c>
      <x:c r="Q26" s="71" t="str">
        <x:v>https://example.com/source-20</x:v>
      </x:c>
      <x:c r="R26" s="78" t="str">
        <x:v>12.08.2026</x:v>
      </x:c>
      <x:c r="S26" s="80" t="str">
        <x:v>Средняя</x:v>
      </x:c>
    </x:row>
    <x:row r="27">
      <x:c r="A27" s="79" t="n">
        <x:v>21</x:v>
      </x:c>
      <x:c r="B27" s="71" t="str">
        <x:v>Прочие работы</x:v>
      </x:c>
      <x:c r="C27" s="71" t="str">
        <x:v>Демонстрационная позиция с замечанием 17</x:v>
      </x:c>
      <x:c r="D27" s="71" t="str">
        <x:v>компл.</x:v>
      </x:c>
      <x:c r="E27" s="76" t="n">
        <x:v>1</x:v>
      </x:c>
      <x:c r="F27" s="77" t="n">
        <x:v>20000</x:v>
      </x:c>
      <x:c r="G27" s="74" t="n">
        <x:f>IF(OR(E27="",F27=""),"",E27*F27)</x:f>
        <x:v>20000</x:v>
      </x:c>
      <x:c r="H27" s="77" t="n">
        <x:v>12000</x:v>
      </x:c>
      <x:c r="I27" s="77" t="n">
        <x:v>12000</x:v>
      </x:c>
      <x:c r="J27" s="77" t="n">
        <x:v>12000</x:v>
      </x:c>
      <x:c r="K27" s="74" t="n">
        <x:f>IF(OR(E27="",J27=""),"",E27*J27)</x:f>
        <x:v>12000</x:v>
      </x:c>
      <x:c r="L27" s="74" t="n">
        <x:f>IF(OR(G27="",K27=""),"",G27-K27)</x:f>
        <x:v>8000</x:v>
      </x:c>
      <x:c r="M27" s="75" t="n">
        <x:f>IF(OR(L27="",G27=""),"",L27/G27)</x:f>
        <x:v>0.4</x:v>
      </x:c>
      <x:c r="N27" s="71" t="str">
        <x:v>Цена выше диапазона</x:v>
      </x:c>
      <x:c r="O27" s="71" t="str">
        <x:v>Средний риск</x:v>
      </x:c>
      <x:c r="P27" s="71" t="str">
        <x:v>Демонстрационная строка. В реальном отчёте здесь будет конкретное обоснование.</x:v>
      </x:c>
      <x:c r="Q27" s="71" t="str">
        <x:v>https://example.com/source-21</x:v>
      </x:c>
      <x:c r="R27" s="78" t="str">
        <x:v>12.08.2026</x:v>
      </x:c>
      <x:c r="S27" s="80" t="str">
        <x:v>Средняя</x:v>
      </x:c>
    </x:row>
    <x:row r="28">
      <x:c r="A28" s="79" t="n">
        <x:v>22</x:v>
      </x:c>
      <x:c r="B28" s="71" t="str">
        <x:v>Прочие работы</x:v>
      </x:c>
      <x:c r="C28" s="71" t="str">
        <x:v>Демонстрационная позиция с замечанием 18</x:v>
      </x:c>
      <x:c r="D28" s="71" t="str">
        <x:v>компл.</x:v>
      </x:c>
      <x:c r="E28" s="76" t="n">
        <x:v>1</x:v>
      </x:c>
      <x:c r="F28" s="77" t="n">
        <x:v>20000</x:v>
      </x:c>
      <x:c r="G28" s="74" t="n">
        <x:f>IF(OR(E28="",F28=""),"",E28*F28)</x:f>
        <x:v>20000</x:v>
      </x:c>
      <x:c r="H28" s="77" t="n">
        <x:v>12000</x:v>
      </x:c>
      <x:c r="I28" s="77" t="n">
        <x:v>12000</x:v>
      </x:c>
      <x:c r="J28" s="77" t="n">
        <x:v>12000</x:v>
      </x:c>
      <x:c r="K28" s="74" t="n">
        <x:f>IF(OR(E28="",J28=""),"",E28*J28)</x:f>
        <x:v>12000</x:v>
      </x:c>
      <x:c r="L28" s="74" t="n">
        <x:f>IF(OR(G28="",K28=""),"",G28-K28)</x:f>
        <x:v>8000</x:v>
      </x:c>
      <x:c r="M28" s="75" t="n">
        <x:f>IF(OR(L28="",G28=""),"",L28/G28)</x:f>
        <x:v>0.4</x:v>
      </x:c>
      <x:c r="N28" s="71" t="str">
        <x:v>Проверить объём</x:v>
      </x:c>
      <x:c r="O28" s="71" t="str">
        <x:v>Средний риск</x:v>
      </x:c>
      <x:c r="P28" s="71" t="str">
        <x:v>Демонстрационная строка. В реальном отчёте здесь будет конкретное обоснование.</x:v>
      </x:c>
      <x:c r="Q28" s="71" t="str">
        <x:v>https://example.com/source-22</x:v>
      </x:c>
      <x:c r="R28" s="78" t="str">
        <x:v>12.08.2026</x:v>
      </x:c>
      <x:c r="S28" s="80" t="str">
        <x:v>Средняя</x:v>
      </x:c>
    </x:row>
    <x:row r="29">
      <x:c r="A29" s="79" t="n">
        <x:v>23</x:v>
      </x:c>
      <x:c r="B29" s="71" t="str">
        <x:v>Прочие работы</x:v>
      </x:c>
      <x:c r="C29" s="71" t="str">
        <x:v>Демонстрационная позиция с замечанием 19</x:v>
      </x:c>
      <x:c r="D29" s="71" t="str">
        <x:v>компл.</x:v>
      </x:c>
      <x:c r="E29" s="76" t="n">
        <x:v>1</x:v>
      </x:c>
      <x:c r="F29" s="77" t="n">
        <x:v>20000</x:v>
      </x:c>
      <x:c r="G29" s="74" t="n">
        <x:f>IF(OR(E29="",F29=""),"",E29*F29)</x:f>
        <x:v>20000</x:v>
      </x:c>
      <x:c r="H29" s="77" t="n">
        <x:v>12000</x:v>
      </x:c>
      <x:c r="I29" s="77" t="n">
        <x:v>12000</x:v>
      </x:c>
      <x:c r="J29" s="77" t="n">
        <x:v>12000</x:v>
      </x:c>
      <x:c r="K29" s="74" t="n">
        <x:f>IF(OR(E29="",J29=""),"",E29*J29)</x:f>
        <x:v>12000</x:v>
      </x:c>
      <x:c r="L29" s="74" t="n">
        <x:f>IF(OR(G29="",K29=""),"",G29-K29)</x:f>
        <x:v>8000</x:v>
      </x:c>
      <x:c r="M29" s="75" t="n">
        <x:f>IF(OR(L29="",G29=""),"",L29/G29)</x:f>
        <x:v>0.4</x:v>
      </x:c>
      <x:c r="N29" s="71" t="str">
        <x:v>Возможный дубль</x:v>
      </x:c>
      <x:c r="O29" s="71" t="str">
        <x:v>Средний риск</x:v>
      </x:c>
      <x:c r="P29" s="71" t="str">
        <x:v>Демонстрационная строка. В реальном отчёте здесь будет конкретное обоснование.</x:v>
      </x:c>
      <x:c r="Q29" s="71" t="str">
        <x:v>https://example.com/source-23</x:v>
      </x:c>
      <x:c r="R29" s="78" t="str">
        <x:v>12.08.2026</x:v>
      </x:c>
      <x:c r="S29" s="80" t="str">
        <x:v>Средняя</x:v>
      </x:c>
    </x:row>
    <x:row r="30">
      <x:c r="A30" s="79" t="n">
        <x:v>24</x:v>
      </x:c>
      <x:c r="B30" s="71" t="str">
        <x:v>Прочие работы</x:v>
      </x:c>
      <x:c r="C30" s="71" t="str">
        <x:v>Демонстрационная позиция с замечанием 20</x:v>
      </x:c>
      <x:c r="D30" s="71" t="str">
        <x:v>компл.</x:v>
      </x:c>
      <x:c r="E30" s="76" t="n">
        <x:v>1</x:v>
      </x:c>
      <x:c r="F30" s="77" t="n">
        <x:v>19700</x:v>
      </x:c>
      <x:c r="G30" s="74" t="n">
        <x:f>IF(OR(E30="",F30=""),"",E30*F30)</x:f>
        <x:v>19700</x:v>
      </x:c>
      <x:c r="H30" s="77" t="n">
        <x:v>12000</x:v>
      </x:c>
      <x:c r="I30" s="77" t="n">
        <x:v>12000</x:v>
      </x:c>
      <x:c r="J30" s="77" t="n">
        <x:v>12000</x:v>
      </x:c>
      <x:c r="K30" s="74" t="n">
        <x:f>IF(OR(E30="",J30=""),"",E30*J30)</x:f>
        <x:v>12000</x:v>
      </x:c>
      <x:c r="L30" s="74" t="n">
        <x:f>IF(OR(G30="",K30=""),"",G30-K30)</x:f>
        <x:v>7700</x:v>
      </x:c>
      <x:c r="M30" s="75" t="n">
        <x:f>IF(OR(L30="",G30=""),"",L30/G30)</x:f>
        <x:v>0.39086294416243655</x:v>
      </x:c>
      <x:c r="N30" s="71" t="str">
        <x:v>Не хватает работ</x:v>
      </x:c>
      <x:c r="O30" s="71" t="str">
        <x:v>Средний риск</x:v>
      </x:c>
      <x:c r="P30" s="71" t="str">
        <x:v>Демонстрационная строка. В реальном отчёте здесь будет конкретное обоснование.</x:v>
      </x:c>
      <x:c r="Q30" s="71" t="str">
        <x:v>https://example.com/source-24</x:v>
      </x:c>
      <x:c r="R30" s="78" t="str">
        <x:v>12.08.2026</x:v>
      </x:c>
      <x:c r="S30" s="80" t="str">
        <x:v>Средняя</x:v>
      </x:c>
    </x:row>
    <x:row r="31">
      <x:c r="A31" s="79" t="n">
        <x:v>25</x:v>
      </x:c>
      <x:c r="B31" s="71" t="str">
        <x:v>Прочие работы</x:v>
      </x:c>
      <x:c r="C31" s="71" t="str">
        <x:v>Демонстрационная позиция в диапазоне 1</x:v>
      </x:c>
      <x:c r="D31" s="71" t="str">
        <x:v>компл.</x:v>
      </x:c>
      <x:c r="E31" s="76" t="n">
        <x:v>1</x:v>
      </x:c>
      <x:c r="F31" s="77" t="n">
        <x:v>7800</x:v>
      </x:c>
      <x:c r="G31" s="74" t="n">
        <x:f>IF(OR(E31="",F31=""),"",E31*F31)</x:f>
        <x:v>7800</x:v>
      </x:c>
      <x:c r="H31" s="77" t="n">
        <x:v>7800</x:v>
      </x:c>
      <x:c r="I31" s="77" t="n">
        <x:v>7800</x:v>
      </x:c>
      <x:c r="J31" s="77" t="n">
        <x:v>7800</x:v>
      </x:c>
      <x:c r="K31" s="74" t="n">
        <x:f>IF(OR(E31="",J31=""),"",E31*J31)</x:f>
        <x:v>7800</x:v>
      </x:c>
      <x:c r="L31" s="74" t="n">
        <x:f>IF(OR(G31="",K31=""),"",G31-K31)</x:f>
        <x:v>0</x:v>
      </x:c>
      <x:c r="M31" s="75" t="str">
        <x:f>IF(OR(L31="",G31=""),"",L31/G31)</x:f>
      </x:c>
      <x:c r="N31" s="71" t="str">
        <x:v>Норма</x:v>
      </x:c>
      <x:c r="O31" s="71" t="str">
        <x:v>Норма</x:v>
      </x:c>
      <x:c r="P31" s="71" t="str">
        <x:v>Цена находится в принятом ориентировочном диапазоне.</x:v>
      </x:c>
      <x:c r="Q31" s="71" t="str">
        <x:v>https://example.com/source-normal-1</x:v>
      </x:c>
      <x:c r="R31" s="78" t="str">
        <x:v>12.08.2026</x:v>
      </x:c>
      <x:c r="S31" s="80" t="str">
        <x:v>Высокая</x:v>
      </x:c>
    </x:row>
    <x:row r="32">
      <x:c r="A32" s="79" t="n">
        <x:v>26</x:v>
      </x:c>
      <x:c r="B32" s="71" t="str">
        <x:v>Прочие работы</x:v>
      </x:c>
      <x:c r="C32" s="71" t="str">
        <x:v>Демонстрационная позиция в диапазоне 2</x:v>
      </x:c>
      <x:c r="D32" s="71" t="str">
        <x:v>компл.</x:v>
      </x:c>
      <x:c r="E32" s="76" t="n">
        <x:v>1</x:v>
      </x:c>
      <x:c r="F32" s="77" t="n">
        <x:v>7800</x:v>
      </x:c>
      <x:c r="G32" s="74" t="n">
        <x:f>IF(OR(E32="",F32=""),"",E32*F32)</x:f>
        <x:v>7800</x:v>
      </x:c>
      <x:c r="H32" s="77" t="n">
        <x:v>7800</x:v>
      </x:c>
      <x:c r="I32" s="77" t="n">
        <x:v>7800</x:v>
      </x:c>
      <x:c r="J32" s="77" t="n">
        <x:v>7800</x:v>
      </x:c>
      <x:c r="K32" s="74" t="n">
        <x:f>IF(OR(E32="",J32=""),"",E32*J32)</x:f>
        <x:v>7800</x:v>
      </x:c>
      <x:c r="L32" s="74" t="n">
        <x:f>IF(OR(G32="",K32=""),"",G32-K32)</x:f>
        <x:v>0</x:v>
      </x:c>
      <x:c r="M32" s="75" t="str">
        <x:f>IF(OR(L32="",G32=""),"",L32/G32)</x:f>
      </x:c>
      <x:c r="N32" s="71" t="str">
        <x:v>Норма</x:v>
      </x:c>
      <x:c r="O32" s="71" t="str">
        <x:v>Норма</x:v>
      </x:c>
      <x:c r="P32" s="71" t="str">
        <x:v>Цена находится в принятом ориентировочном диапазоне.</x:v>
      </x:c>
      <x:c r="Q32" s="71" t="str">
        <x:v>https://example.com/source-normal-2</x:v>
      </x:c>
      <x:c r="R32" s="78" t="str">
        <x:v>12.08.2026</x:v>
      </x:c>
      <x:c r="S32" s="80" t="str">
        <x:v>Высокая</x:v>
      </x:c>
    </x:row>
    <x:row r="33">
      <x:c r="A33" s="79" t="n">
        <x:v>27</x:v>
      </x:c>
      <x:c r="B33" s="71" t="str">
        <x:v>Прочие работы</x:v>
      </x:c>
      <x:c r="C33" s="71" t="str">
        <x:v>Демонстрационная позиция в диапазоне 3</x:v>
      </x:c>
      <x:c r="D33" s="71" t="str">
        <x:v>компл.</x:v>
      </x:c>
      <x:c r="E33" s="76" t="n">
        <x:v>1</x:v>
      </x:c>
      <x:c r="F33" s="77" t="n">
        <x:v>7800</x:v>
      </x:c>
      <x:c r="G33" s="74" t="n">
        <x:f>IF(OR(E33="",F33=""),"",E33*F33)</x:f>
        <x:v>7800</x:v>
      </x:c>
      <x:c r="H33" s="77" t="n">
        <x:v>7800</x:v>
      </x:c>
      <x:c r="I33" s="77" t="n">
        <x:v>7800</x:v>
      </x:c>
      <x:c r="J33" s="77" t="n">
        <x:v>7800</x:v>
      </x:c>
      <x:c r="K33" s="74" t="n">
        <x:f>IF(OR(E33="",J33=""),"",E33*J33)</x:f>
        <x:v>7800</x:v>
      </x:c>
      <x:c r="L33" s="74" t="n">
        <x:f>IF(OR(G33="",K33=""),"",G33-K33)</x:f>
        <x:v>0</x:v>
      </x:c>
      <x:c r="M33" s="75" t="str">
        <x:f>IF(OR(L33="",G33=""),"",L33/G33)</x:f>
      </x:c>
      <x:c r="N33" s="71" t="str">
        <x:v>Норма</x:v>
      </x:c>
      <x:c r="O33" s="71" t="str">
        <x:v>Норма</x:v>
      </x:c>
      <x:c r="P33" s="71" t="str">
        <x:v>Цена находится в принятом ориентировочном диапазоне.</x:v>
      </x:c>
      <x:c r="Q33" s="71" t="str">
        <x:v>https://example.com/source-normal-3</x:v>
      </x:c>
      <x:c r="R33" s="78" t="str">
        <x:v>12.08.2026</x:v>
      </x:c>
      <x:c r="S33" s="80" t="str">
        <x:v>Высокая</x:v>
      </x:c>
    </x:row>
    <x:row r="34">
      <x:c r="A34" s="79" t="n">
        <x:v>28</x:v>
      </x:c>
      <x:c r="B34" s="71" t="str">
        <x:v>Прочие работы</x:v>
      </x:c>
      <x:c r="C34" s="71" t="str">
        <x:v>Демонстрационная позиция в диапазоне 4</x:v>
      </x:c>
      <x:c r="D34" s="71" t="str">
        <x:v>компл.</x:v>
      </x:c>
      <x:c r="E34" s="76" t="n">
        <x:v>1</x:v>
      </x:c>
      <x:c r="F34" s="77" t="n">
        <x:v>7800</x:v>
      </x:c>
      <x:c r="G34" s="74" t="n">
        <x:f>IF(OR(E34="",F34=""),"",E34*F34)</x:f>
        <x:v>7800</x:v>
      </x:c>
      <x:c r="H34" s="77" t="n">
        <x:v>7800</x:v>
      </x:c>
      <x:c r="I34" s="77" t="n">
        <x:v>7800</x:v>
      </x:c>
      <x:c r="J34" s="77" t="n">
        <x:v>7800</x:v>
      </x:c>
      <x:c r="K34" s="74" t="n">
        <x:f>IF(OR(E34="",J34=""),"",E34*J34)</x:f>
        <x:v>7800</x:v>
      </x:c>
      <x:c r="L34" s="74" t="n">
        <x:f>IF(OR(G34="",K34=""),"",G34-K34)</x:f>
        <x:v>0</x:v>
      </x:c>
      <x:c r="M34" s="75" t="str">
        <x:f>IF(OR(L34="",G34=""),"",L34/G34)</x:f>
      </x:c>
      <x:c r="N34" s="71" t="str">
        <x:v>Норма</x:v>
      </x:c>
      <x:c r="O34" s="71" t="str">
        <x:v>Норма</x:v>
      </x:c>
      <x:c r="P34" s="71" t="str">
        <x:v>Цена находится в принятом ориентировочном диапазоне.</x:v>
      </x:c>
      <x:c r="Q34" s="71" t="str">
        <x:v>https://example.com/source-normal-4</x:v>
      </x:c>
      <x:c r="R34" s="78" t="str">
        <x:v>12.08.2026</x:v>
      </x:c>
      <x:c r="S34" s="80" t="str">
        <x:v>Высокая</x:v>
      </x:c>
    </x:row>
    <x:row r="35">
      <x:c r="A35" s="79" t="n">
        <x:v>29</x:v>
      </x:c>
      <x:c r="B35" s="71" t="str">
        <x:v>Прочие работы</x:v>
      </x:c>
      <x:c r="C35" s="71" t="str">
        <x:v>Демонстрационная позиция в диапазоне 5</x:v>
      </x:c>
      <x:c r="D35" s="71" t="str">
        <x:v>компл.</x:v>
      </x:c>
      <x:c r="E35" s="76" t="n">
        <x:v>1</x:v>
      </x:c>
      <x:c r="F35" s="77" t="n">
        <x:v>7800</x:v>
      </x:c>
      <x:c r="G35" s="74" t="n">
        <x:f>IF(OR(E35="",F35=""),"",E35*F35)</x:f>
        <x:v>7800</x:v>
      </x:c>
      <x:c r="H35" s="77" t="n">
        <x:v>7800</x:v>
      </x:c>
      <x:c r="I35" s="77" t="n">
        <x:v>7800</x:v>
      </x:c>
      <x:c r="J35" s="77" t="n">
        <x:v>7800</x:v>
      </x:c>
      <x:c r="K35" s="74" t="n">
        <x:f>IF(OR(E35="",J35=""),"",E35*J35)</x:f>
        <x:v>7800</x:v>
      </x:c>
      <x:c r="L35" s="74" t="n">
        <x:f>IF(OR(G35="",K35=""),"",G35-K35)</x:f>
        <x:v>0</x:v>
      </x:c>
      <x:c r="M35" s="75" t="str">
        <x:f>IF(OR(L35="",G35=""),"",L35/G35)</x:f>
      </x:c>
      <x:c r="N35" s="71" t="str">
        <x:v>Норма</x:v>
      </x:c>
      <x:c r="O35" s="71" t="str">
        <x:v>Норма</x:v>
      </x:c>
      <x:c r="P35" s="71" t="str">
        <x:v>Цена находится в принятом ориентировочном диапазоне.</x:v>
      </x:c>
      <x:c r="Q35" s="71" t="str">
        <x:v>https://example.com/source-normal-5</x:v>
      </x:c>
      <x:c r="R35" s="78" t="str">
        <x:v>12.08.2026</x:v>
      </x:c>
      <x:c r="S35" s="80" t="str">
        <x:v>Высокая</x:v>
      </x:c>
    </x:row>
    <x:row r="36">
      <x:c r="A36" s="79" t="n">
        <x:v>30</x:v>
      </x:c>
      <x:c r="B36" s="71" t="str">
        <x:v>Прочие работы</x:v>
      </x:c>
      <x:c r="C36" s="71" t="str">
        <x:v>Демонстрационная позиция в диапазоне 6</x:v>
      </x:c>
      <x:c r="D36" s="71" t="str">
        <x:v>компл.</x:v>
      </x:c>
      <x:c r="E36" s="76" t="n">
        <x:v>1</x:v>
      </x:c>
      <x:c r="F36" s="77" t="n">
        <x:v>7800</x:v>
      </x:c>
      <x:c r="G36" s="74" t="n">
        <x:f>IF(OR(E36="",F36=""),"",E36*F36)</x:f>
        <x:v>7800</x:v>
      </x:c>
      <x:c r="H36" s="77" t="n">
        <x:v>7800</x:v>
      </x:c>
      <x:c r="I36" s="77" t="n">
        <x:v>7800</x:v>
      </x:c>
      <x:c r="J36" s="77" t="n">
        <x:v>7800</x:v>
      </x:c>
      <x:c r="K36" s="74" t="n">
        <x:f>IF(OR(E36="",J36=""),"",E36*J36)</x:f>
        <x:v>7800</x:v>
      </x:c>
      <x:c r="L36" s="74" t="n">
        <x:f>IF(OR(G36="",K36=""),"",G36-K36)</x:f>
        <x:v>0</x:v>
      </x:c>
      <x:c r="M36" s="75" t="str">
        <x:f>IF(OR(L36="",G36=""),"",L36/G36)</x:f>
      </x:c>
      <x:c r="N36" s="71" t="str">
        <x:v>Норма</x:v>
      </x:c>
      <x:c r="O36" s="71" t="str">
        <x:v>Норма</x:v>
      </x:c>
      <x:c r="P36" s="71" t="str">
        <x:v>Цена находится в принятом ориентировочном диапазоне.</x:v>
      </x:c>
      <x:c r="Q36" s="71" t="str">
        <x:v>https://example.com/source-normal-6</x:v>
      </x:c>
      <x:c r="R36" s="78" t="str">
        <x:v>12.08.2026</x:v>
      </x:c>
      <x:c r="S36" s="80" t="str">
        <x:v>Высокая</x:v>
      </x:c>
    </x:row>
    <x:row r="37">
      <x:c r="A37" s="79" t="n">
        <x:v>31</x:v>
      </x:c>
      <x:c r="B37" s="71" t="str">
        <x:v>Прочие работы</x:v>
      </x:c>
      <x:c r="C37" s="71" t="str">
        <x:v>Демонстрационная позиция в диапазоне 7</x:v>
      </x:c>
      <x:c r="D37" s="71" t="str">
        <x:v>компл.</x:v>
      </x:c>
      <x:c r="E37" s="76" t="n">
        <x:v>1</x:v>
      </x:c>
      <x:c r="F37" s="77" t="n">
        <x:v>7800</x:v>
      </x:c>
      <x:c r="G37" s="74" t="n">
        <x:f>IF(OR(E37="",F37=""),"",E37*F37)</x:f>
        <x:v>7800</x:v>
      </x:c>
      <x:c r="H37" s="77" t="n">
        <x:v>7800</x:v>
      </x:c>
      <x:c r="I37" s="77" t="n">
        <x:v>7800</x:v>
      </x:c>
      <x:c r="J37" s="77" t="n">
        <x:v>7800</x:v>
      </x:c>
      <x:c r="K37" s="74" t="n">
        <x:f>IF(OR(E37="",J37=""),"",E37*J37)</x:f>
        <x:v>7800</x:v>
      </x:c>
      <x:c r="L37" s="74" t="n">
        <x:f>IF(OR(G37="",K37=""),"",G37-K37)</x:f>
        <x:v>0</x:v>
      </x:c>
      <x:c r="M37" s="75" t="str">
        <x:f>IF(OR(L37="",G37=""),"",L37/G37)</x:f>
      </x:c>
      <x:c r="N37" s="71" t="str">
        <x:v>Норма</x:v>
      </x:c>
      <x:c r="O37" s="71" t="str">
        <x:v>Норма</x:v>
      </x:c>
      <x:c r="P37" s="71" t="str">
        <x:v>Цена находится в принятом ориентировочном диапазоне.</x:v>
      </x:c>
      <x:c r="Q37" s="71" t="str">
        <x:v>https://example.com/source-normal-7</x:v>
      </x:c>
      <x:c r="R37" s="78" t="str">
        <x:v>12.08.2026</x:v>
      </x:c>
      <x:c r="S37" s="80" t="str">
        <x:v>Высокая</x:v>
      </x:c>
    </x:row>
    <x:row r="38">
      <x:c r="A38" s="79" t="n">
        <x:v>32</x:v>
      </x:c>
      <x:c r="B38" s="71" t="str">
        <x:v>Прочие работы</x:v>
      </x:c>
      <x:c r="C38" s="71" t="str">
        <x:v>Демонстрационная позиция в диапазоне 8</x:v>
      </x:c>
      <x:c r="D38" s="71" t="str">
        <x:v>компл.</x:v>
      </x:c>
      <x:c r="E38" s="76" t="n">
        <x:v>1</x:v>
      </x:c>
      <x:c r="F38" s="77" t="n">
        <x:v>7800</x:v>
      </x:c>
      <x:c r="G38" s="74" t="n">
        <x:f>IF(OR(E38="",F38=""),"",E38*F38)</x:f>
        <x:v>7800</x:v>
      </x:c>
      <x:c r="H38" s="77" t="n">
        <x:v>7800</x:v>
      </x:c>
      <x:c r="I38" s="77" t="n">
        <x:v>7800</x:v>
      </x:c>
      <x:c r="J38" s="77" t="n">
        <x:v>7800</x:v>
      </x:c>
      <x:c r="K38" s="74" t="n">
        <x:f>IF(OR(E38="",J38=""),"",E38*J38)</x:f>
        <x:v>7800</x:v>
      </x:c>
      <x:c r="L38" s="74" t="n">
        <x:f>IF(OR(G38="",K38=""),"",G38-K38)</x:f>
        <x:v>0</x:v>
      </x:c>
      <x:c r="M38" s="75" t="str">
        <x:f>IF(OR(L38="",G38=""),"",L38/G38)</x:f>
      </x:c>
      <x:c r="N38" s="71" t="str">
        <x:v>Норма</x:v>
      </x:c>
      <x:c r="O38" s="71" t="str">
        <x:v>Норма</x:v>
      </x:c>
      <x:c r="P38" s="71" t="str">
        <x:v>Цена находится в принятом ориентировочном диапазоне.</x:v>
      </x:c>
      <x:c r="Q38" s="71" t="str">
        <x:v>https://example.com/source-normal-8</x:v>
      </x:c>
      <x:c r="R38" s="78" t="str">
        <x:v>12.08.2026</x:v>
      </x:c>
      <x:c r="S38" s="80" t="str">
        <x:v>Высокая</x:v>
      </x:c>
    </x:row>
    <x:row r="39">
      <x:c r="A39" s="79" t="n">
        <x:v>33</x:v>
      </x:c>
      <x:c r="B39" s="71" t="str">
        <x:v>Прочие работы</x:v>
      </x:c>
      <x:c r="C39" s="71" t="str">
        <x:v>Демонстрационная позиция в диапазоне 9</x:v>
      </x:c>
      <x:c r="D39" s="71" t="str">
        <x:v>компл.</x:v>
      </x:c>
      <x:c r="E39" s="76" t="n">
        <x:v>1</x:v>
      </x:c>
      <x:c r="F39" s="77" t="n">
        <x:v>7800</x:v>
      </x:c>
      <x:c r="G39" s="74" t="n">
        <x:f>IF(OR(E39="",F39=""),"",E39*F39)</x:f>
        <x:v>7800</x:v>
      </x:c>
      <x:c r="H39" s="77" t="n">
        <x:v>7800</x:v>
      </x:c>
      <x:c r="I39" s="77" t="n">
        <x:v>7800</x:v>
      </x:c>
      <x:c r="J39" s="77" t="n">
        <x:v>7800</x:v>
      </x:c>
      <x:c r="K39" s="74" t="n">
        <x:f>IF(OR(E39="",J39=""),"",E39*J39)</x:f>
        <x:v>7800</x:v>
      </x:c>
      <x:c r="L39" s="74" t="n">
        <x:f>IF(OR(G39="",K39=""),"",G39-K39)</x:f>
        <x:v>0</x:v>
      </x:c>
      <x:c r="M39" s="75" t="str">
        <x:f>IF(OR(L39="",G39=""),"",L39/G39)</x:f>
      </x:c>
      <x:c r="N39" s="71" t="str">
        <x:v>Норма</x:v>
      </x:c>
      <x:c r="O39" s="71" t="str">
        <x:v>Норма</x:v>
      </x:c>
      <x:c r="P39" s="71" t="str">
        <x:v>Цена находится в принятом ориентировочном диапазоне.</x:v>
      </x:c>
      <x:c r="Q39" s="71" t="str">
        <x:v>https://example.com/source-normal-9</x:v>
      </x:c>
      <x:c r="R39" s="78" t="str">
        <x:v>12.08.2026</x:v>
      </x:c>
      <x:c r="S39" s="80" t="str">
        <x:v>Высокая</x:v>
      </x:c>
    </x:row>
    <x:row r="40">
      <x:c r="A40" s="79" t="n">
        <x:v>34</x:v>
      </x:c>
      <x:c r="B40" s="71" t="str">
        <x:v>Прочие работы</x:v>
      </x:c>
      <x:c r="C40" s="71" t="str">
        <x:v>Демонстрационная позиция в диапазоне 10</x:v>
      </x:c>
      <x:c r="D40" s="71" t="str">
        <x:v>компл.</x:v>
      </x:c>
      <x:c r="E40" s="76" t="n">
        <x:v>1</x:v>
      </x:c>
      <x:c r="F40" s="77" t="n">
        <x:v>7800</x:v>
      </x:c>
      <x:c r="G40" s="74" t="n">
        <x:f>IF(OR(E40="",F40=""),"",E40*F40)</x:f>
        <x:v>7800</x:v>
      </x:c>
      <x:c r="H40" s="77" t="n">
        <x:v>7800</x:v>
      </x:c>
      <x:c r="I40" s="77" t="n">
        <x:v>7800</x:v>
      </x:c>
      <x:c r="J40" s="77" t="n">
        <x:v>7800</x:v>
      </x:c>
      <x:c r="K40" s="74" t="n">
        <x:f>IF(OR(E40="",J40=""),"",E40*J40)</x:f>
        <x:v>7800</x:v>
      </x:c>
      <x:c r="L40" s="74" t="n">
        <x:f>IF(OR(G40="",K40=""),"",G40-K40)</x:f>
        <x:v>0</x:v>
      </x:c>
      <x:c r="M40" s="75" t="str">
        <x:f>IF(OR(L40="",G40=""),"",L40/G40)</x:f>
      </x:c>
      <x:c r="N40" s="71" t="str">
        <x:v>Норма</x:v>
      </x:c>
      <x:c r="O40" s="71" t="str">
        <x:v>Норма</x:v>
      </x:c>
      <x:c r="P40" s="71" t="str">
        <x:v>Цена находится в принятом ориентировочном диапазоне.</x:v>
      </x:c>
      <x:c r="Q40" s="71" t="str">
        <x:v>https://example.com/source-normal-10</x:v>
      </x:c>
      <x:c r="R40" s="78" t="str">
        <x:v>12.08.2026</x:v>
      </x:c>
      <x:c r="S40" s="80" t="str">
        <x:v>Высокая</x:v>
      </x:c>
    </x:row>
    <x:row r="41">
      <x:c r="A41" s="79" t="n">
        <x:v>35</x:v>
      </x:c>
      <x:c r="B41" s="71" t="str">
        <x:v>Прочие работы</x:v>
      </x:c>
      <x:c r="C41" s="71" t="str">
        <x:v>Демонстрационная позиция в диапазоне 11</x:v>
      </x:c>
      <x:c r="D41" s="71" t="str">
        <x:v>компл.</x:v>
      </x:c>
      <x:c r="E41" s="76" t="n">
        <x:v>1</x:v>
      </x:c>
      <x:c r="F41" s="77" t="n">
        <x:v>7800</x:v>
      </x:c>
      <x:c r="G41" s="74" t="n">
        <x:f>IF(OR(E41="",F41=""),"",E41*F41)</x:f>
        <x:v>7800</x:v>
      </x:c>
      <x:c r="H41" s="77" t="n">
        <x:v>7800</x:v>
      </x:c>
      <x:c r="I41" s="77" t="n">
        <x:v>7800</x:v>
      </x:c>
      <x:c r="J41" s="77" t="n">
        <x:v>7800</x:v>
      </x:c>
      <x:c r="K41" s="74" t="n">
        <x:f>IF(OR(E41="",J41=""),"",E41*J41)</x:f>
        <x:v>7800</x:v>
      </x:c>
      <x:c r="L41" s="74" t="n">
        <x:f>IF(OR(G41="",K41=""),"",G41-K41)</x:f>
        <x:v>0</x:v>
      </x:c>
      <x:c r="M41" s="75" t="str">
        <x:f>IF(OR(L41="",G41=""),"",L41/G41)</x:f>
      </x:c>
      <x:c r="N41" s="71" t="str">
        <x:v>Норма</x:v>
      </x:c>
      <x:c r="O41" s="71" t="str">
        <x:v>Норма</x:v>
      </x:c>
      <x:c r="P41" s="71" t="str">
        <x:v>Цена находится в принятом ориентировочном диапазоне.</x:v>
      </x:c>
      <x:c r="Q41" s="71" t="str">
        <x:v>https://example.com/source-normal-11</x:v>
      </x:c>
      <x:c r="R41" s="78" t="str">
        <x:v>12.08.2026</x:v>
      </x:c>
      <x:c r="S41" s="80" t="str">
        <x:v>Высокая</x:v>
      </x:c>
    </x:row>
    <x:row r="42">
      <x:c r="A42" s="79" t="n">
        <x:v>36</x:v>
      </x:c>
      <x:c r="B42" s="71" t="str">
        <x:v>Прочие работы</x:v>
      </x:c>
      <x:c r="C42" s="71" t="str">
        <x:v>Демонстрационная позиция в диапазоне 12</x:v>
      </x:c>
      <x:c r="D42" s="71" t="str">
        <x:v>компл.</x:v>
      </x:c>
      <x:c r="E42" s="76" t="n">
        <x:v>1</x:v>
      </x:c>
      <x:c r="F42" s="77" t="n">
        <x:v>7800</x:v>
      </x:c>
      <x:c r="G42" s="74" t="n">
        <x:f>IF(OR(E42="",F42=""),"",E42*F42)</x:f>
        <x:v>7800</x:v>
      </x:c>
      <x:c r="H42" s="77" t="n">
        <x:v>7800</x:v>
      </x:c>
      <x:c r="I42" s="77" t="n">
        <x:v>7800</x:v>
      </x:c>
      <x:c r="J42" s="77" t="n">
        <x:v>7800</x:v>
      </x:c>
      <x:c r="K42" s="74" t="n">
        <x:f>IF(OR(E42="",J42=""),"",E42*J42)</x:f>
        <x:v>7800</x:v>
      </x:c>
      <x:c r="L42" s="74" t="n">
        <x:f>IF(OR(G42="",K42=""),"",G42-K42)</x:f>
        <x:v>0</x:v>
      </x:c>
      <x:c r="M42" s="75" t="str">
        <x:f>IF(OR(L42="",G42=""),"",L42/G42)</x:f>
      </x:c>
      <x:c r="N42" s="71" t="str">
        <x:v>Норма</x:v>
      </x:c>
      <x:c r="O42" s="71" t="str">
        <x:v>Норма</x:v>
      </x:c>
      <x:c r="P42" s="71" t="str">
        <x:v>Цена находится в принятом ориентировочном диапазоне.</x:v>
      </x:c>
      <x:c r="Q42" s="71" t="str">
        <x:v>https://example.com/source-normal-12</x:v>
      </x:c>
      <x:c r="R42" s="78" t="str">
        <x:v>12.08.2026</x:v>
      </x:c>
      <x:c r="S42" s="80" t="str">
        <x:v>Высокая</x:v>
      </x:c>
    </x:row>
    <x:row r="43">
      <x:c r="A43" s="79" t="n">
        <x:v>37</x:v>
      </x:c>
      <x:c r="B43" s="71" t="str">
        <x:v>Прочие работы</x:v>
      </x:c>
      <x:c r="C43" s="71" t="str">
        <x:v>Демонстрационная позиция в диапазоне 13</x:v>
      </x:c>
      <x:c r="D43" s="71" t="str">
        <x:v>компл.</x:v>
      </x:c>
      <x:c r="E43" s="76" t="n">
        <x:v>1</x:v>
      </x:c>
      <x:c r="F43" s="77" t="n">
        <x:v>7800</x:v>
      </x:c>
      <x:c r="G43" s="74" t="n">
        <x:f>IF(OR(E43="",F43=""),"",E43*F43)</x:f>
        <x:v>7800</x:v>
      </x:c>
      <x:c r="H43" s="77" t="n">
        <x:v>7800</x:v>
      </x:c>
      <x:c r="I43" s="77" t="n">
        <x:v>7800</x:v>
      </x:c>
      <x:c r="J43" s="77" t="n">
        <x:v>7800</x:v>
      </x:c>
      <x:c r="K43" s="74" t="n">
        <x:f>IF(OR(E43="",J43=""),"",E43*J43)</x:f>
        <x:v>7800</x:v>
      </x:c>
      <x:c r="L43" s="74" t="n">
        <x:f>IF(OR(G43="",K43=""),"",G43-K43)</x:f>
        <x:v>0</x:v>
      </x:c>
      <x:c r="M43" s="75" t="str">
        <x:f>IF(OR(L43="",G43=""),"",L43/G43)</x:f>
      </x:c>
      <x:c r="N43" s="71" t="str">
        <x:v>Норма</x:v>
      </x:c>
      <x:c r="O43" s="71" t="str">
        <x:v>Норма</x:v>
      </x:c>
      <x:c r="P43" s="71" t="str">
        <x:v>Цена находится в принятом ориентировочном диапазоне.</x:v>
      </x:c>
      <x:c r="Q43" s="71" t="str">
        <x:v>https://example.com/source-normal-13</x:v>
      </x:c>
      <x:c r="R43" s="78" t="str">
        <x:v>12.08.2026</x:v>
      </x:c>
      <x:c r="S43" s="80" t="str">
        <x:v>Высокая</x:v>
      </x:c>
    </x:row>
    <x:row r="44">
      <x:c r="A44" s="79" t="n">
        <x:v>38</x:v>
      </x:c>
      <x:c r="B44" s="71" t="str">
        <x:v>Прочие работы</x:v>
      </x:c>
      <x:c r="C44" s="71" t="str">
        <x:v>Демонстрационная позиция в диапазоне 14</x:v>
      </x:c>
      <x:c r="D44" s="71" t="str">
        <x:v>компл.</x:v>
      </x:c>
      <x:c r="E44" s="76" t="n">
        <x:v>1</x:v>
      </x:c>
      <x:c r="F44" s="77" t="n">
        <x:v>7800</x:v>
      </x:c>
      <x:c r="G44" s="74" t="n">
        <x:f>IF(OR(E44="",F44=""),"",E44*F44)</x:f>
        <x:v>7800</x:v>
      </x:c>
      <x:c r="H44" s="77" t="n">
        <x:v>7800</x:v>
      </x:c>
      <x:c r="I44" s="77" t="n">
        <x:v>7800</x:v>
      </x:c>
      <x:c r="J44" s="77" t="n">
        <x:v>7800</x:v>
      </x:c>
      <x:c r="K44" s="74" t="n">
        <x:f>IF(OR(E44="",J44=""),"",E44*J44)</x:f>
        <x:v>7800</x:v>
      </x:c>
      <x:c r="L44" s="74" t="n">
        <x:f>IF(OR(G44="",K44=""),"",G44-K44)</x:f>
        <x:v>0</x:v>
      </x:c>
      <x:c r="M44" s="75" t="str">
        <x:f>IF(OR(L44="",G44=""),"",L44/G44)</x:f>
      </x:c>
      <x:c r="N44" s="71" t="str">
        <x:v>Норма</x:v>
      </x:c>
      <x:c r="O44" s="71" t="str">
        <x:v>Норма</x:v>
      </x:c>
      <x:c r="P44" s="71" t="str">
        <x:v>Цена находится в принятом ориентировочном диапазоне.</x:v>
      </x:c>
      <x:c r="Q44" s="71" t="str">
        <x:v>https://example.com/source-normal-14</x:v>
      </x:c>
      <x:c r="R44" s="78" t="str">
        <x:v>12.08.2026</x:v>
      </x:c>
      <x:c r="S44" s="80" t="str">
        <x:v>Высокая</x:v>
      </x:c>
    </x:row>
    <x:row r="45">
      <x:c r="A45" s="79" t="n">
        <x:v>39</x:v>
      </x:c>
      <x:c r="B45" s="71" t="str">
        <x:v>Прочие работы</x:v>
      </x:c>
      <x:c r="C45" s="71" t="str">
        <x:v>Демонстрационная позиция в диапазоне 15</x:v>
      </x:c>
      <x:c r="D45" s="71" t="str">
        <x:v>компл.</x:v>
      </x:c>
      <x:c r="E45" s="76" t="n">
        <x:v>1</x:v>
      </x:c>
      <x:c r="F45" s="77" t="n">
        <x:v>7800</x:v>
      </x:c>
      <x:c r="G45" s="74" t="n">
        <x:f>IF(OR(E45="",F45=""),"",E45*F45)</x:f>
        <x:v>7800</x:v>
      </x:c>
      <x:c r="H45" s="77" t="n">
        <x:v>7800</x:v>
      </x:c>
      <x:c r="I45" s="77" t="n">
        <x:v>7800</x:v>
      </x:c>
      <x:c r="J45" s="77" t="n">
        <x:v>7800</x:v>
      </x:c>
      <x:c r="K45" s="74" t="n">
        <x:f>IF(OR(E45="",J45=""),"",E45*J45)</x:f>
        <x:v>7800</x:v>
      </x:c>
      <x:c r="L45" s="74" t="n">
        <x:f>IF(OR(G45="",K45=""),"",G45-K45)</x:f>
        <x:v>0</x:v>
      </x:c>
      <x:c r="M45" s="75" t="str">
        <x:f>IF(OR(L45="",G45=""),"",L45/G45)</x:f>
      </x:c>
      <x:c r="N45" s="71" t="str">
        <x:v>Норма</x:v>
      </x:c>
      <x:c r="O45" s="71" t="str">
        <x:v>Норма</x:v>
      </x:c>
      <x:c r="P45" s="71" t="str">
        <x:v>Цена находится в принятом ориентировочном диапазоне.</x:v>
      </x:c>
      <x:c r="Q45" s="71" t="str">
        <x:v>https://example.com/source-normal-15</x:v>
      </x:c>
      <x:c r="R45" s="78" t="str">
        <x:v>12.08.2026</x:v>
      </x:c>
      <x:c r="S45" s="80" t="str">
        <x:v>Высокая</x:v>
      </x:c>
    </x:row>
    <x:row r="46">
      <x:c r="A46" s="79" t="n">
        <x:v>40</x:v>
      </x:c>
      <x:c r="B46" s="71" t="str">
        <x:v>Прочие работы</x:v>
      </x:c>
      <x:c r="C46" s="71" t="str">
        <x:v>Демонстрационная позиция в диапазоне 16</x:v>
      </x:c>
      <x:c r="D46" s="71" t="str">
        <x:v>компл.</x:v>
      </x:c>
      <x:c r="E46" s="76" t="n">
        <x:v>1</x:v>
      </x:c>
      <x:c r="F46" s="77" t="n">
        <x:v>7800</x:v>
      </x:c>
      <x:c r="G46" s="74" t="n">
        <x:f>IF(OR(E46="",F46=""),"",E46*F46)</x:f>
        <x:v>7800</x:v>
      </x:c>
      <x:c r="H46" s="77" t="n">
        <x:v>7800</x:v>
      </x:c>
      <x:c r="I46" s="77" t="n">
        <x:v>7800</x:v>
      </x:c>
      <x:c r="J46" s="77" t="n">
        <x:v>7800</x:v>
      </x:c>
      <x:c r="K46" s="74" t="n">
        <x:f>IF(OR(E46="",J46=""),"",E46*J46)</x:f>
        <x:v>7800</x:v>
      </x:c>
      <x:c r="L46" s="74" t="n">
        <x:f>IF(OR(G46="",K46=""),"",G46-K46)</x:f>
        <x:v>0</x:v>
      </x:c>
      <x:c r="M46" s="75" t="str">
        <x:f>IF(OR(L46="",G46=""),"",L46/G46)</x:f>
      </x:c>
      <x:c r="N46" s="71" t="str">
        <x:v>Норма</x:v>
      </x:c>
      <x:c r="O46" s="71" t="str">
        <x:v>Норма</x:v>
      </x:c>
      <x:c r="P46" s="71" t="str">
        <x:v>Цена находится в принятом ориентировочном диапазоне.</x:v>
      </x:c>
      <x:c r="Q46" s="71" t="str">
        <x:v>https://example.com/source-normal-16</x:v>
      </x:c>
      <x:c r="R46" s="78" t="str">
        <x:v>12.08.2026</x:v>
      </x:c>
      <x:c r="S46" s="80" t="str">
        <x:v>Высокая</x:v>
      </x:c>
    </x:row>
    <x:row r="47">
      <x:c r="A47" s="79" t="n">
        <x:v>41</x:v>
      </x:c>
      <x:c r="B47" s="71" t="str">
        <x:v>Прочие работы</x:v>
      </x:c>
      <x:c r="C47" s="71" t="str">
        <x:v>Демонстрационная позиция в диапазоне 17</x:v>
      </x:c>
      <x:c r="D47" s="71" t="str">
        <x:v>компл.</x:v>
      </x:c>
      <x:c r="E47" s="76" t="n">
        <x:v>1</x:v>
      </x:c>
      <x:c r="F47" s="77" t="n">
        <x:v>7800</x:v>
      </x:c>
      <x:c r="G47" s="74" t="n">
        <x:f>IF(OR(E47="",F47=""),"",E47*F47)</x:f>
        <x:v>7800</x:v>
      </x:c>
      <x:c r="H47" s="77" t="n">
        <x:v>7800</x:v>
      </x:c>
      <x:c r="I47" s="77" t="n">
        <x:v>7800</x:v>
      </x:c>
      <x:c r="J47" s="77" t="n">
        <x:v>7800</x:v>
      </x:c>
      <x:c r="K47" s="74" t="n">
        <x:f>IF(OR(E47="",J47=""),"",E47*J47)</x:f>
        <x:v>7800</x:v>
      </x:c>
      <x:c r="L47" s="74" t="n">
        <x:f>IF(OR(G47="",K47=""),"",G47-K47)</x:f>
        <x:v>0</x:v>
      </x:c>
      <x:c r="M47" s="75" t="str">
        <x:f>IF(OR(L47="",G47=""),"",L47/G47)</x:f>
      </x:c>
      <x:c r="N47" s="71" t="str">
        <x:v>Норма</x:v>
      </x:c>
      <x:c r="O47" s="71" t="str">
        <x:v>Норма</x:v>
      </x:c>
      <x:c r="P47" s="71" t="str">
        <x:v>Цена находится в принятом ориентировочном диапазоне.</x:v>
      </x:c>
      <x:c r="Q47" s="71" t="str">
        <x:v>https://example.com/source-normal-17</x:v>
      </x:c>
      <x:c r="R47" s="78" t="str">
        <x:v>12.08.2026</x:v>
      </x:c>
      <x:c r="S47" s="80" t="str">
        <x:v>Высокая</x:v>
      </x:c>
    </x:row>
    <x:row r="48">
      <x:c r="A48" s="79" t="n">
        <x:v>42</x:v>
      </x:c>
      <x:c r="B48" s="71" t="str">
        <x:v>Прочие работы</x:v>
      </x:c>
      <x:c r="C48" s="71" t="str">
        <x:v>Демонстрационная позиция в диапазоне 18</x:v>
      </x:c>
      <x:c r="D48" s="71" t="str">
        <x:v>компл.</x:v>
      </x:c>
      <x:c r="E48" s="76" t="n">
        <x:v>1</x:v>
      </x:c>
      <x:c r="F48" s="77" t="n">
        <x:v>7800</x:v>
      </x:c>
      <x:c r="G48" s="74" t="n">
        <x:f>IF(OR(E48="",F48=""),"",E48*F48)</x:f>
        <x:v>7800</x:v>
      </x:c>
      <x:c r="H48" s="77" t="n">
        <x:v>7800</x:v>
      </x:c>
      <x:c r="I48" s="77" t="n">
        <x:v>7800</x:v>
      </x:c>
      <x:c r="J48" s="77" t="n">
        <x:v>7800</x:v>
      </x:c>
      <x:c r="K48" s="74" t="n">
        <x:f>IF(OR(E48="",J48=""),"",E48*J48)</x:f>
        <x:v>7800</x:v>
      </x:c>
      <x:c r="L48" s="74" t="n">
        <x:f>IF(OR(G48="",K48=""),"",G48-K48)</x:f>
        <x:v>0</x:v>
      </x:c>
      <x:c r="M48" s="75" t="str">
        <x:f>IF(OR(L48="",G48=""),"",L48/G48)</x:f>
      </x:c>
      <x:c r="N48" s="71" t="str">
        <x:v>Норма</x:v>
      </x:c>
      <x:c r="O48" s="71" t="str">
        <x:v>Норма</x:v>
      </x:c>
      <x:c r="P48" s="71" t="str">
        <x:v>Цена находится в принятом ориентировочном диапазоне.</x:v>
      </x:c>
      <x:c r="Q48" s="71" t="str">
        <x:v>https://example.com/source-normal-18</x:v>
      </x:c>
      <x:c r="R48" s="78" t="str">
        <x:v>12.08.2026</x:v>
      </x:c>
      <x:c r="S48" s="80" t="str">
        <x:v>Высокая</x:v>
      </x:c>
    </x:row>
    <x:row r="49">
      <x:c r="A49" s="79" t="n">
        <x:v>43</x:v>
      </x:c>
      <x:c r="B49" s="71" t="str">
        <x:v>Прочие работы</x:v>
      </x:c>
      <x:c r="C49" s="71" t="str">
        <x:v>Демонстрационная позиция в диапазоне 19</x:v>
      </x:c>
      <x:c r="D49" s="71" t="str">
        <x:v>компл.</x:v>
      </x:c>
      <x:c r="E49" s="76" t="n">
        <x:v>1</x:v>
      </x:c>
      <x:c r="F49" s="77" t="n">
        <x:v>7800</x:v>
      </x:c>
      <x:c r="G49" s="74" t="n">
        <x:f>IF(OR(E49="",F49=""),"",E49*F49)</x:f>
        <x:v>7800</x:v>
      </x:c>
      <x:c r="H49" s="77" t="n">
        <x:v>7800</x:v>
      </x:c>
      <x:c r="I49" s="77" t="n">
        <x:v>7800</x:v>
      </x:c>
      <x:c r="J49" s="77" t="n">
        <x:v>7800</x:v>
      </x:c>
      <x:c r="K49" s="74" t="n">
        <x:f>IF(OR(E49="",J49=""),"",E49*J49)</x:f>
        <x:v>7800</x:v>
      </x:c>
      <x:c r="L49" s="74" t="n">
        <x:f>IF(OR(G49="",K49=""),"",G49-K49)</x:f>
        <x:v>0</x:v>
      </x:c>
      <x:c r="M49" s="75" t="str">
        <x:f>IF(OR(L49="",G49=""),"",L49/G49)</x:f>
      </x:c>
      <x:c r="N49" s="71" t="str">
        <x:v>Норма</x:v>
      </x:c>
      <x:c r="O49" s="71" t="str">
        <x:v>Норма</x:v>
      </x:c>
      <x:c r="P49" s="71" t="str">
        <x:v>Цена находится в принятом ориентировочном диапазоне.</x:v>
      </x:c>
      <x:c r="Q49" s="71" t="str">
        <x:v>https://example.com/source-normal-19</x:v>
      </x:c>
      <x:c r="R49" s="78" t="str">
        <x:v>12.08.2026</x:v>
      </x:c>
      <x:c r="S49" s="80" t="str">
        <x:v>Высокая</x:v>
      </x:c>
    </x:row>
    <x:row r="50">
      <x:c r="A50" s="79" t="n">
        <x:v>44</x:v>
      </x:c>
      <x:c r="B50" s="71" t="str">
        <x:v>Прочие работы</x:v>
      </x:c>
      <x:c r="C50" s="71" t="str">
        <x:v>Демонстрационная позиция в диапазоне 20</x:v>
      </x:c>
      <x:c r="D50" s="71" t="str">
        <x:v>компл.</x:v>
      </x:c>
      <x:c r="E50" s="76" t="n">
        <x:v>1</x:v>
      </x:c>
      <x:c r="F50" s="77" t="n">
        <x:v>7800</x:v>
      </x:c>
      <x:c r="G50" s="74" t="n">
        <x:f>IF(OR(E50="",F50=""),"",E50*F50)</x:f>
        <x:v>7800</x:v>
      </x:c>
      <x:c r="H50" s="77" t="n">
        <x:v>7800</x:v>
      </x:c>
      <x:c r="I50" s="77" t="n">
        <x:v>7800</x:v>
      </x:c>
      <x:c r="J50" s="77" t="n">
        <x:v>7800</x:v>
      </x:c>
      <x:c r="K50" s="74" t="n">
        <x:f>IF(OR(E50="",J50=""),"",E50*J50)</x:f>
        <x:v>7800</x:v>
      </x:c>
      <x:c r="L50" s="74" t="n">
        <x:f>IF(OR(G50="",K50=""),"",G50-K50)</x:f>
        <x:v>0</x:v>
      </x:c>
      <x:c r="M50" s="75" t="str">
        <x:f>IF(OR(L50="",G50=""),"",L50/G50)</x:f>
      </x:c>
      <x:c r="N50" s="71" t="str">
        <x:v>Норма</x:v>
      </x:c>
      <x:c r="O50" s="71" t="str">
        <x:v>Норма</x:v>
      </x:c>
      <x:c r="P50" s="71" t="str">
        <x:v>Цена находится в принятом ориентировочном диапазоне.</x:v>
      </x:c>
      <x:c r="Q50" s="71" t="str">
        <x:v>https://example.com/source-normal-20</x:v>
      </x:c>
      <x:c r="R50" s="78" t="str">
        <x:v>12.08.2026</x:v>
      </x:c>
      <x:c r="S50" s="80" t="str">
        <x:v>Высокая</x:v>
      </x:c>
    </x:row>
    <x:row r="51">
      <x:c r="A51" s="79" t="n">
        <x:v>45</x:v>
      </x:c>
      <x:c r="B51" s="71" t="str">
        <x:v>Прочие работы</x:v>
      </x:c>
      <x:c r="C51" s="71" t="str">
        <x:v>Демонстрационная позиция в диапазоне 21</x:v>
      </x:c>
      <x:c r="D51" s="71" t="str">
        <x:v>компл.</x:v>
      </x:c>
      <x:c r="E51" s="76" t="n">
        <x:v>1</x:v>
      </x:c>
      <x:c r="F51" s="77" t="n">
        <x:v>7800</x:v>
      </x:c>
      <x:c r="G51" s="74" t="n">
        <x:f>IF(OR(E51="",F51=""),"",E51*F51)</x:f>
        <x:v>7800</x:v>
      </x:c>
      <x:c r="H51" s="77" t="n">
        <x:v>7800</x:v>
      </x:c>
      <x:c r="I51" s="77" t="n">
        <x:v>7800</x:v>
      </x:c>
      <x:c r="J51" s="77" t="n">
        <x:v>7800</x:v>
      </x:c>
      <x:c r="K51" s="74" t="n">
        <x:f>IF(OR(E51="",J51=""),"",E51*J51)</x:f>
        <x:v>7800</x:v>
      </x:c>
      <x:c r="L51" s="74" t="n">
        <x:f>IF(OR(G51="",K51=""),"",G51-K51)</x:f>
        <x:v>0</x:v>
      </x:c>
      <x:c r="M51" s="75" t="str">
        <x:f>IF(OR(L51="",G51=""),"",L51/G51)</x:f>
      </x:c>
      <x:c r="N51" s="71" t="str">
        <x:v>Норма</x:v>
      </x:c>
      <x:c r="O51" s="71" t="str">
        <x:v>Норма</x:v>
      </x:c>
      <x:c r="P51" s="71" t="str">
        <x:v>Цена находится в принятом ориентировочном диапазоне.</x:v>
      </x:c>
      <x:c r="Q51" s="71" t="str">
        <x:v>https://example.com/source-normal-21</x:v>
      </x:c>
      <x:c r="R51" s="78" t="str">
        <x:v>12.08.2026</x:v>
      </x:c>
      <x:c r="S51" s="80" t="str">
        <x:v>Высокая</x:v>
      </x:c>
    </x:row>
    <x:row r="52">
      <x:c r="A52" s="79" t="n">
        <x:v>46</x:v>
      </x:c>
      <x:c r="B52" s="71" t="str">
        <x:v>Прочие работы</x:v>
      </x:c>
      <x:c r="C52" s="71" t="str">
        <x:v>Демонстрационная позиция в диапазоне 22</x:v>
      </x:c>
      <x:c r="D52" s="71" t="str">
        <x:v>компл.</x:v>
      </x:c>
      <x:c r="E52" s="76" t="n">
        <x:v>1</x:v>
      </x:c>
      <x:c r="F52" s="77" t="n">
        <x:v>7800</x:v>
      </x:c>
      <x:c r="G52" s="74" t="n">
        <x:f>IF(OR(E52="",F52=""),"",E52*F52)</x:f>
        <x:v>7800</x:v>
      </x:c>
      <x:c r="H52" s="77" t="n">
        <x:v>7800</x:v>
      </x:c>
      <x:c r="I52" s="77" t="n">
        <x:v>7800</x:v>
      </x:c>
      <x:c r="J52" s="77" t="n">
        <x:v>7800</x:v>
      </x:c>
      <x:c r="K52" s="74" t="n">
        <x:f>IF(OR(E52="",J52=""),"",E52*J52)</x:f>
        <x:v>7800</x:v>
      </x:c>
      <x:c r="L52" s="74" t="n">
        <x:f>IF(OR(G52="",K52=""),"",G52-K52)</x:f>
        <x:v>0</x:v>
      </x:c>
      <x:c r="M52" s="75" t="str">
        <x:f>IF(OR(L52="",G52=""),"",L52/G52)</x:f>
      </x:c>
      <x:c r="N52" s="71" t="str">
        <x:v>Норма</x:v>
      </x:c>
      <x:c r="O52" s="71" t="str">
        <x:v>Норма</x:v>
      </x:c>
      <x:c r="P52" s="71" t="str">
        <x:v>Цена находится в принятом ориентировочном диапазоне.</x:v>
      </x:c>
      <x:c r="Q52" s="71" t="str">
        <x:v>https://example.com/source-normal-22</x:v>
      </x:c>
      <x:c r="R52" s="78" t="str">
        <x:v>12.08.2026</x:v>
      </x:c>
      <x:c r="S52" s="80" t="str">
        <x:v>Высокая</x:v>
      </x:c>
    </x:row>
    <x:row r="53">
      <x:c r="A53" s="79" t="n">
        <x:v>47</x:v>
      </x:c>
      <x:c r="B53" s="71" t="str">
        <x:v>Прочие работы</x:v>
      </x:c>
      <x:c r="C53" s="71" t="str">
        <x:v>Демонстрационная позиция в диапазоне 23</x:v>
      </x:c>
      <x:c r="D53" s="71" t="str">
        <x:v>компл.</x:v>
      </x:c>
      <x:c r="E53" s="76" t="n">
        <x:v>1</x:v>
      </x:c>
      <x:c r="F53" s="77" t="n">
        <x:v>7800</x:v>
      </x:c>
      <x:c r="G53" s="74" t="n">
        <x:f>IF(OR(E53="",F53=""),"",E53*F53)</x:f>
        <x:v>7800</x:v>
      </x:c>
      <x:c r="H53" s="77" t="n">
        <x:v>7800</x:v>
      </x:c>
      <x:c r="I53" s="77" t="n">
        <x:v>7800</x:v>
      </x:c>
      <x:c r="J53" s="77" t="n">
        <x:v>7800</x:v>
      </x:c>
      <x:c r="K53" s="74" t="n">
        <x:f>IF(OR(E53="",J53=""),"",E53*J53)</x:f>
        <x:v>7800</x:v>
      </x:c>
      <x:c r="L53" s="74" t="n">
        <x:f>IF(OR(G53="",K53=""),"",G53-K53)</x:f>
        <x:v>0</x:v>
      </x:c>
      <x:c r="M53" s="75" t="str">
        <x:f>IF(OR(L53="",G53=""),"",L53/G53)</x:f>
      </x:c>
      <x:c r="N53" s="71" t="str">
        <x:v>Норма</x:v>
      </x:c>
      <x:c r="O53" s="71" t="str">
        <x:v>Норма</x:v>
      </x:c>
      <x:c r="P53" s="71" t="str">
        <x:v>Цена находится в принятом ориентировочном диапазоне.</x:v>
      </x:c>
      <x:c r="Q53" s="71" t="str">
        <x:v>https://example.com/source-normal-23</x:v>
      </x:c>
      <x:c r="R53" s="78" t="str">
        <x:v>12.08.2026</x:v>
      </x:c>
      <x:c r="S53" s="80" t="str">
        <x:v>Высокая</x:v>
      </x:c>
    </x:row>
    <x:row r="54">
      <x:c r="A54" s="79" t="n">
        <x:v>48</x:v>
      </x:c>
      <x:c r="B54" s="71" t="str">
        <x:v>Прочие работы</x:v>
      </x:c>
      <x:c r="C54" s="71" t="str">
        <x:v>Демонстрационная позиция в диапазоне 24</x:v>
      </x:c>
      <x:c r="D54" s="71" t="str">
        <x:v>компл.</x:v>
      </x:c>
      <x:c r="E54" s="76" t="n">
        <x:v>1</x:v>
      </x:c>
      <x:c r="F54" s="77" t="n">
        <x:v>7800</x:v>
      </x:c>
      <x:c r="G54" s="74" t="n">
        <x:f>IF(OR(E54="",F54=""),"",E54*F54)</x:f>
        <x:v>7800</x:v>
      </x:c>
      <x:c r="H54" s="77" t="n">
        <x:v>7800</x:v>
      </x:c>
      <x:c r="I54" s="77" t="n">
        <x:v>7800</x:v>
      </x:c>
      <x:c r="J54" s="77" t="n">
        <x:v>7800</x:v>
      </x:c>
      <x:c r="K54" s="74" t="n">
        <x:f>IF(OR(E54="",J54=""),"",E54*J54)</x:f>
        <x:v>7800</x:v>
      </x:c>
      <x:c r="L54" s="74" t="n">
        <x:f>IF(OR(G54="",K54=""),"",G54-K54)</x:f>
        <x:v>0</x:v>
      </x:c>
      <x:c r="M54" s="75" t="str">
        <x:f>IF(OR(L54="",G54=""),"",L54/G54)</x:f>
      </x:c>
      <x:c r="N54" s="71" t="str">
        <x:v>Норма</x:v>
      </x:c>
      <x:c r="O54" s="71" t="str">
        <x:v>Норма</x:v>
      </x:c>
      <x:c r="P54" s="71" t="str">
        <x:v>Цена находится в принятом ориентировочном диапазоне.</x:v>
      </x:c>
      <x:c r="Q54" s="71" t="str">
        <x:v>https://example.com/source-normal-24</x:v>
      </x:c>
      <x:c r="R54" s="78" t="str">
        <x:v>12.08.2026</x:v>
      </x:c>
      <x:c r="S54" s="80" t="str">
        <x:v>Высокая</x:v>
      </x:c>
    </x:row>
    <x:row r="55">
      <x:c r="A55" s="79" t="n">
        <x:v>49</x:v>
      </x:c>
      <x:c r="B55" s="71" t="str">
        <x:v>Прочие работы</x:v>
      </x:c>
      <x:c r="C55" s="71" t="str">
        <x:v>Демонстрационная позиция в диапазоне 25</x:v>
      </x:c>
      <x:c r="D55" s="71" t="str">
        <x:v>компл.</x:v>
      </x:c>
      <x:c r="E55" s="76" t="n">
        <x:v>1</x:v>
      </x:c>
      <x:c r="F55" s="77" t="n">
        <x:v>7800</x:v>
      </x:c>
      <x:c r="G55" s="74" t="n">
        <x:f>IF(OR(E55="",F55=""),"",E55*F55)</x:f>
        <x:v>7800</x:v>
      </x:c>
      <x:c r="H55" s="77" t="n">
        <x:v>7800</x:v>
      </x:c>
      <x:c r="I55" s="77" t="n">
        <x:v>7800</x:v>
      </x:c>
      <x:c r="J55" s="77" t="n">
        <x:v>7800</x:v>
      </x:c>
      <x:c r="K55" s="74" t="n">
        <x:f>IF(OR(E55="",J55=""),"",E55*J55)</x:f>
        <x:v>7800</x:v>
      </x:c>
      <x:c r="L55" s="74" t="n">
        <x:f>IF(OR(G55="",K55=""),"",G55-K55)</x:f>
        <x:v>0</x:v>
      </x:c>
      <x:c r="M55" s="75" t="str">
        <x:f>IF(OR(L55="",G55=""),"",L55/G55)</x:f>
      </x:c>
      <x:c r="N55" s="71" t="str">
        <x:v>Норма</x:v>
      </x:c>
      <x:c r="O55" s="71" t="str">
        <x:v>Норма</x:v>
      </x:c>
      <x:c r="P55" s="71" t="str">
        <x:v>Цена находится в принятом ориентировочном диапазоне.</x:v>
      </x:c>
      <x:c r="Q55" s="71" t="str">
        <x:v>https://example.com/source-normal-25</x:v>
      </x:c>
      <x:c r="R55" s="78" t="str">
        <x:v>12.08.2026</x:v>
      </x:c>
      <x:c r="S55" s="80" t="str">
        <x:v>Высокая</x:v>
      </x:c>
    </x:row>
    <x:row r="56">
      <x:c r="A56" s="79" t="n">
        <x:v>50</x:v>
      </x:c>
      <x:c r="B56" s="71" t="str">
        <x:v>Прочие работы</x:v>
      </x:c>
      <x:c r="C56" s="71" t="str">
        <x:v>Демонстрационная позиция в диапазоне 26</x:v>
      </x:c>
      <x:c r="D56" s="71" t="str">
        <x:v>компл.</x:v>
      </x:c>
      <x:c r="E56" s="76" t="n">
        <x:v>1</x:v>
      </x:c>
      <x:c r="F56" s="77" t="n">
        <x:v>7800</x:v>
      </x:c>
      <x:c r="G56" s="74" t="n">
        <x:f>IF(OR(E56="",F56=""),"",E56*F56)</x:f>
        <x:v>7800</x:v>
      </x:c>
      <x:c r="H56" s="77" t="n">
        <x:v>7800</x:v>
      </x:c>
      <x:c r="I56" s="77" t="n">
        <x:v>7800</x:v>
      </x:c>
      <x:c r="J56" s="77" t="n">
        <x:v>7800</x:v>
      </x:c>
      <x:c r="K56" s="74" t="n">
        <x:f>IF(OR(E56="",J56=""),"",E56*J56)</x:f>
        <x:v>7800</x:v>
      </x:c>
      <x:c r="L56" s="74" t="n">
        <x:f>IF(OR(G56="",K56=""),"",G56-K56)</x:f>
        <x:v>0</x:v>
      </x:c>
      <x:c r="M56" s="75" t="str">
        <x:f>IF(OR(L56="",G56=""),"",L56/G56)</x:f>
      </x:c>
      <x:c r="N56" s="71" t="str">
        <x:v>Норма</x:v>
      </x:c>
      <x:c r="O56" s="71" t="str">
        <x:v>Норма</x:v>
      </x:c>
      <x:c r="P56" s="71" t="str">
        <x:v>Цена находится в принятом ориентировочном диапазоне.</x:v>
      </x:c>
      <x:c r="Q56" s="71" t="str">
        <x:v>https://example.com/source-normal-26</x:v>
      </x:c>
      <x:c r="R56" s="78" t="str">
        <x:v>12.08.2026</x:v>
      </x:c>
      <x:c r="S56" s="80" t="str">
        <x:v>Высокая</x:v>
      </x:c>
    </x:row>
    <x:row r="57">
      <x:c r="A57" s="79" t="n">
        <x:v>51</x:v>
      </x:c>
      <x:c r="B57" s="71" t="str">
        <x:v>Прочие работы</x:v>
      </x:c>
      <x:c r="C57" s="71" t="str">
        <x:v>Демонстрационная позиция в диапазоне 27</x:v>
      </x:c>
      <x:c r="D57" s="71" t="str">
        <x:v>компл.</x:v>
      </x:c>
      <x:c r="E57" s="76" t="n">
        <x:v>1</x:v>
      </x:c>
      <x:c r="F57" s="77" t="n">
        <x:v>7800</x:v>
      </x:c>
      <x:c r="G57" s="74" t="n">
        <x:f>IF(OR(E57="",F57=""),"",E57*F57)</x:f>
        <x:v>7800</x:v>
      </x:c>
      <x:c r="H57" s="77" t="n">
        <x:v>7800</x:v>
      </x:c>
      <x:c r="I57" s="77" t="n">
        <x:v>7800</x:v>
      </x:c>
      <x:c r="J57" s="77" t="n">
        <x:v>7800</x:v>
      </x:c>
      <x:c r="K57" s="74" t="n">
        <x:f>IF(OR(E57="",J57=""),"",E57*J57)</x:f>
        <x:v>7800</x:v>
      </x:c>
      <x:c r="L57" s="74" t="n">
        <x:f>IF(OR(G57="",K57=""),"",G57-K57)</x:f>
        <x:v>0</x:v>
      </x:c>
      <x:c r="M57" s="75" t="str">
        <x:f>IF(OR(L57="",G57=""),"",L57/G57)</x:f>
      </x:c>
      <x:c r="N57" s="71" t="str">
        <x:v>Норма</x:v>
      </x:c>
      <x:c r="O57" s="71" t="str">
        <x:v>Норма</x:v>
      </x:c>
      <x:c r="P57" s="71" t="str">
        <x:v>Цена находится в принятом ориентировочном диапазоне.</x:v>
      </x:c>
      <x:c r="Q57" s="71" t="str">
        <x:v>https://example.com/source-normal-27</x:v>
      </x:c>
      <x:c r="R57" s="78" t="str">
        <x:v>12.08.2026</x:v>
      </x:c>
      <x:c r="S57" s="80" t="str">
        <x:v>Высокая</x:v>
      </x:c>
    </x:row>
    <x:row r="58">
      <x:c r="A58" s="79" t="n">
        <x:v>52</x:v>
      </x:c>
      <x:c r="B58" s="71" t="str">
        <x:v>Прочие работы</x:v>
      </x:c>
      <x:c r="C58" s="71" t="str">
        <x:v>Демонстрационная позиция в диапазоне 28</x:v>
      </x:c>
      <x:c r="D58" s="71" t="str">
        <x:v>компл.</x:v>
      </x:c>
      <x:c r="E58" s="76" t="n">
        <x:v>1</x:v>
      </x:c>
      <x:c r="F58" s="77" t="n">
        <x:v>7800</x:v>
      </x:c>
      <x:c r="G58" s="74" t="n">
        <x:f>IF(OR(E58="",F58=""),"",E58*F58)</x:f>
        <x:v>7800</x:v>
      </x:c>
      <x:c r="H58" s="77" t="n">
        <x:v>7800</x:v>
      </x:c>
      <x:c r="I58" s="77" t="n">
        <x:v>7800</x:v>
      </x:c>
      <x:c r="J58" s="77" t="n">
        <x:v>7800</x:v>
      </x:c>
      <x:c r="K58" s="74" t="n">
        <x:f>IF(OR(E58="",J58=""),"",E58*J58)</x:f>
        <x:v>7800</x:v>
      </x:c>
      <x:c r="L58" s="74" t="n">
        <x:f>IF(OR(G58="",K58=""),"",G58-K58)</x:f>
        <x:v>0</x:v>
      </x:c>
      <x:c r="M58" s="75" t="str">
        <x:f>IF(OR(L58="",G58=""),"",L58/G58)</x:f>
      </x:c>
      <x:c r="N58" s="71" t="str">
        <x:v>Норма</x:v>
      </x:c>
      <x:c r="O58" s="71" t="str">
        <x:v>Норма</x:v>
      </x:c>
      <x:c r="P58" s="71" t="str">
        <x:v>Цена находится в принятом ориентировочном диапазоне.</x:v>
      </x:c>
      <x:c r="Q58" s="71" t="str">
        <x:v>https://example.com/source-normal-28</x:v>
      </x:c>
      <x:c r="R58" s="78" t="str">
        <x:v>12.08.2026</x:v>
      </x:c>
      <x:c r="S58" s="80" t="str">
        <x:v>Высокая</x:v>
      </x:c>
    </x:row>
    <x:row r="59">
      <x:c r="A59" s="79" t="n">
        <x:v>53</x:v>
      </x:c>
      <x:c r="B59" s="71" t="str">
        <x:v>Прочие работы</x:v>
      </x:c>
      <x:c r="C59" s="71" t="str">
        <x:v>Демонстрационная позиция в диапазоне 29</x:v>
      </x:c>
      <x:c r="D59" s="71" t="str">
        <x:v>компл.</x:v>
      </x:c>
      <x:c r="E59" s="76" t="n">
        <x:v>1</x:v>
      </x:c>
      <x:c r="F59" s="77" t="n">
        <x:v>7800</x:v>
      </x:c>
      <x:c r="G59" s="74" t="n">
        <x:f>IF(OR(E59="",F59=""),"",E59*F59)</x:f>
        <x:v>7800</x:v>
      </x:c>
      <x:c r="H59" s="77" t="n">
        <x:v>7800</x:v>
      </x:c>
      <x:c r="I59" s="77" t="n">
        <x:v>7800</x:v>
      </x:c>
      <x:c r="J59" s="77" t="n">
        <x:v>7800</x:v>
      </x:c>
      <x:c r="K59" s="74" t="n">
        <x:f>IF(OR(E59="",J59=""),"",E59*J59)</x:f>
        <x:v>7800</x:v>
      </x:c>
      <x:c r="L59" s="74" t="n">
        <x:f>IF(OR(G59="",K59=""),"",G59-K59)</x:f>
        <x:v>0</x:v>
      </x:c>
      <x:c r="M59" s="75" t="str">
        <x:f>IF(OR(L59="",G59=""),"",L59/G59)</x:f>
      </x:c>
      <x:c r="N59" s="71" t="str">
        <x:v>Норма</x:v>
      </x:c>
      <x:c r="O59" s="71" t="str">
        <x:v>Норма</x:v>
      </x:c>
      <x:c r="P59" s="71" t="str">
        <x:v>Цена находится в принятом ориентировочном диапазоне.</x:v>
      </x:c>
      <x:c r="Q59" s="71" t="str">
        <x:v>https://example.com/source-normal-29</x:v>
      </x:c>
      <x:c r="R59" s="78" t="str">
        <x:v>12.08.2026</x:v>
      </x:c>
      <x:c r="S59" s="80" t="str">
        <x:v>Высокая</x:v>
      </x:c>
    </x:row>
    <x:row r="60">
      <x:c r="A60" s="79" t="n">
        <x:v>54</x:v>
      </x:c>
      <x:c r="B60" s="71" t="str">
        <x:v>Прочие работы</x:v>
      </x:c>
      <x:c r="C60" s="71" t="str">
        <x:v>Демонстрационная позиция в диапазоне 30</x:v>
      </x:c>
      <x:c r="D60" s="71" t="str">
        <x:v>компл.</x:v>
      </x:c>
      <x:c r="E60" s="76" t="n">
        <x:v>1</x:v>
      </x:c>
      <x:c r="F60" s="77" t="n">
        <x:v>7800</x:v>
      </x:c>
      <x:c r="G60" s="74" t="n">
        <x:f>IF(OR(E60="",F60=""),"",E60*F60)</x:f>
        <x:v>7800</x:v>
      </x:c>
      <x:c r="H60" s="77" t="n">
        <x:v>7800</x:v>
      </x:c>
      <x:c r="I60" s="77" t="n">
        <x:v>7800</x:v>
      </x:c>
      <x:c r="J60" s="77" t="n">
        <x:v>7800</x:v>
      </x:c>
      <x:c r="K60" s="74" t="n">
        <x:f>IF(OR(E60="",J60=""),"",E60*J60)</x:f>
        <x:v>7800</x:v>
      </x:c>
      <x:c r="L60" s="74" t="n">
        <x:f>IF(OR(G60="",K60=""),"",G60-K60)</x:f>
        <x:v>0</x:v>
      </x:c>
      <x:c r="M60" s="75" t="str">
        <x:f>IF(OR(L60="",G60=""),"",L60/G60)</x:f>
      </x:c>
      <x:c r="N60" s="71" t="str">
        <x:v>Норма</x:v>
      </x:c>
      <x:c r="O60" s="71" t="str">
        <x:v>Норма</x:v>
      </x:c>
      <x:c r="P60" s="71" t="str">
        <x:v>Цена находится в принятом ориентировочном диапазоне.</x:v>
      </x:c>
      <x:c r="Q60" s="71" t="str">
        <x:v>https://example.com/source-normal-30</x:v>
      </x:c>
      <x:c r="R60" s="78" t="str">
        <x:v>12.08.2026</x:v>
      </x:c>
      <x:c r="S60" s="80" t="str">
        <x:v>Высокая</x:v>
      </x:c>
    </x:row>
    <x:row r="61">
      <x:c r="A61" s="79" t="n">
        <x:v>55</x:v>
      </x:c>
      <x:c r="B61" s="71" t="str">
        <x:v>Прочие работы</x:v>
      </x:c>
      <x:c r="C61" s="71" t="str">
        <x:v>Демонстрационная позиция в диапазоне 31</x:v>
      </x:c>
      <x:c r="D61" s="71" t="str">
        <x:v>компл.</x:v>
      </x:c>
      <x:c r="E61" s="76" t="n">
        <x:v>1</x:v>
      </x:c>
      <x:c r="F61" s="77" t="n">
        <x:v>7800</x:v>
      </x:c>
      <x:c r="G61" s="74" t="n">
        <x:f>IF(OR(E61="",F61=""),"",E61*F61)</x:f>
        <x:v>7800</x:v>
      </x:c>
      <x:c r="H61" s="77" t="n">
        <x:v>7800</x:v>
      </x:c>
      <x:c r="I61" s="77" t="n">
        <x:v>7800</x:v>
      </x:c>
      <x:c r="J61" s="77" t="n">
        <x:v>7800</x:v>
      </x:c>
      <x:c r="K61" s="74" t="n">
        <x:f>IF(OR(E61="",J61=""),"",E61*J61)</x:f>
        <x:v>7800</x:v>
      </x:c>
      <x:c r="L61" s="74" t="n">
        <x:f>IF(OR(G61="",K61=""),"",G61-K61)</x:f>
        <x:v>0</x:v>
      </x:c>
      <x:c r="M61" s="75" t="str">
        <x:f>IF(OR(L61="",G61=""),"",L61/G61)</x:f>
      </x:c>
      <x:c r="N61" s="71" t="str">
        <x:v>Норма</x:v>
      </x:c>
      <x:c r="O61" s="71" t="str">
        <x:v>Норма</x:v>
      </x:c>
      <x:c r="P61" s="71" t="str">
        <x:v>Цена находится в принятом ориентировочном диапазоне.</x:v>
      </x:c>
      <x:c r="Q61" s="71" t="str">
        <x:v>https://example.com/source-normal-31</x:v>
      </x:c>
      <x:c r="R61" s="78" t="str">
        <x:v>12.08.2026</x:v>
      </x:c>
      <x:c r="S61" s="80" t="str">
        <x:v>Высокая</x:v>
      </x:c>
    </x:row>
    <x:row r="62">
      <x:c r="A62" s="79" t="n">
        <x:v>56</x:v>
      </x:c>
      <x:c r="B62" s="71" t="str">
        <x:v>Прочие работы</x:v>
      </x:c>
      <x:c r="C62" s="71" t="str">
        <x:v>Демонстрационная позиция в диапазоне 32</x:v>
      </x:c>
      <x:c r="D62" s="71" t="str">
        <x:v>компл.</x:v>
      </x:c>
      <x:c r="E62" s="76" t="n">
        <x:v>1</x:v>
      </x:c>
      <x:c r="F62" s="77" t="n">
        <x:v>7800</x:v>
      </x:c>
      <x:c r="G62" s="74" t="n">
        <x:f>IF(OR(E62="",F62=""),"",E62*F62)</x:f>
        <x:v>7800</x:v>
      </x:c>
      <x:c r="H62" s="77" t="n">
        <x:v>7800</x:v>
      </x:c>
      <x:c r="I62" s="77" t="n">
        <x:v>7800</x:v>
      </x:c>
      <x:c r="J62" s="77" t="n">
        <x:v>7800</x:v>
      </x:c>
      <x:c r="K62" s="74" t="n">
        <x:f>IF(OR(E62="",J62=""),"",E62*J62)</x:f>
        <x:v>7800</x:v>
      </x:c>
      <x:c r="L62" s="74" t="n">
        <x:f>IF(OR(G62="",K62=""),"",G62-K62)</x:f>
        <x:v>0</x:v>
      </x:c>
      <x:c r="M62" s="75" t="str">
        <x:f>IF(OR(L62="",G62=""),"",L62/G62)</x:f>
      </x:c>
      <x:c r="N62" s="71" t="str">
        <x:v>Норма</x:v>
      </x:c>
      <x:c r="O62" s="71" t="str">
        <x:v>Норма</x:v>
      </x:c>
      <x:c r="P62" s="71" t="str">
        <x:v>Цена находится в принятом ориентировочном диапазоне.</x:v>
      </x:c>
      <x:c r="Q62" s="71" t="str">
        <x:v>https://example.com/source-normal-32</x:v>
      </x:c>
      <x:c r="R62" s="78" t="str">
        <x:v>12.08.2026</x:v>
      </x:c>
      <x:c r="S62" s="80" t="str">
        <x:v>Высокая</x:v>
      </x:c>
    </x:row>
    <x:row r="63">
      <x:c r="A63" s="79" t="n">
        <x:v>57</x:v>
      </x:c>
      <x:c r="B63" s="71" t="str">
        <x:v>Прочие работы</x:v>
      </x:c>
      <x:c r="C63" s="71" t="str">
        <x:v>Демонстрационная позиция в диапазоне 33</x:v>
      </x:c>
      <x:c r="D63" s="71" t="str">
        <x:v>компл.</x:v>
      </x:c>
      <x:c r="E63" s="76" t="n">
        <x:v>1</x:v>
      </x:c>
      <x:c r="F63" s="77" t="n">
        <x:v>7800</x:v>
      </x:c>
      <x:c r="G63" s="74" t="n">
        <x:f>IF(OR(E63="",F63=""),"",E63*F63)</x:f>
        <x:v>7800</x:v>
      </x:c>
      <x:c r="H63" s="77" t="n">
        <x:v>7800</x:v>
      </x:c>
      <x:c r="I63" s="77" t="n">
        <x:v>7800</x:v>
      </x:c>
      <x:c r="J63" s="77" t="n">
        <x:v>7800</x:v>
      </x:c>
      <x:c r="K63" s="74" t="n">
        <x:f>IF(OR(E63="",J63=""),"",E63*J63)</x:f>
        <x:v>7800</x:v>
      </x:c>
      <x:c r="L63" s="74" t="n">
        <x:f>IF(OR(G63="",K63=""),"",G63-K63)</x:f>
        <x:v>0</x:v>
      </x:c>
      <x:c r="M63" s="75" t="str">
        <x:f>IF(OR(L63="",G63=""),"",L63/G63)</x:f>
      </x:c>
      <x:c r="N63" s="71" t="str">
        <x:v>Норма</x:v>
      </x:c>
      <x:c r="O63" s="71" t="str">
        <x:v>Норма</x:v>
      </x:c>
      <x:c r="P63" s="71" t="str">
        <x:v>Цена находится в принятом ориентировочном диапазоне.</x:v>
      </x:c>
      <x:c r="Q63" s="71" t="str">
        <x:v>https://example.com/source-normal-33</x:v>
      </x:c>
      <x:c r="R63" s="78" t="str">
        <x:v>12.08.2026</x:v>
      </x:c>
      <x:c r="S63" s="80" t="str">
        <x:v>Высокая</x:v>
      </x:c>
    </x:row>
    <x:row r="64">
      <x:c r="A64" s="79" t="n">
        <x:v>58</x:v>
      </x:c>
      <x:c r="B64" s="71" t="str">
        <x:v>Прочие работы</x:v>
      </x:c>
      <x:c r="C64" s="71" t="str">
        <x:v>Демонстрационная позиция в диапазоне 34</x:v>
      </x:c>
      <x:c r="D64" s="71" t="str">
        <x:v>компл.</x:v>
      </x:c>
      <x:c r="E64" s="76" t="n">
        <x:v>1</x:v>
      </x:c>
      <x:c r="F64" s="77" t="n">
        <x:v>7800</x:v>
      </x:c>
      <x:c r="G64" s="74" t="n">
        <x:f>IF(OR(E64="",F64=""),"",E64*F64)</x:f>
        <x:v>7800</x:v>
      </x:c>
      <x:c r="H64" s="77" t="n">
        <x:v>7800</x:v>
      </x:c>
      <x:c r="I64" s="77" t="n">
        <x:v>7800</x:v>
      </x:c>
      <x:c r="J64" s="77" t="n">
        <x:v>7800</x:v>
      </x:c>
      <x:c r="K64" s="74" t="n">
        <x:f>IF(OR(E64="",J64=""),"",E64*J64)</x:f>
        <x:v>7800</x:v>
      </x:c>
      <x:c r="L64" s="74" t="n">
        <x:f>IF(OR(G64="",K64=""),"",G64-K64)</x:f>
        <x:v>0</x:v>
      </x:c>
      <x:c r="M64" s="75" t="str">
        <x:f>IF(OR(L64="",G64=""),"",L64/G64)</x:f>
      </x:c>
      <x:c r="N64" s="71" t="str">
        <x:v>Норма</x:v>
      </x:c>
      <x:c r="O64" s="71" t="str">
        <x:v>Норма</x:v>
      </x:c>
      <x:c r="P64" s="71" t="str">
        <x:v>Цена находится в принятом ориентировочном диапазоне.</x:v>
      </x:c>
      <x:c r="Q64" s="71" t="str">
        <x:v>https://example.com/source-normal-34</x:v>
      </x:c>
      <x:c r="R64" s="78" t="str">
        <x:v>12.08.2026</x:v>
      </x:c>
      <x:c r="S64" s="80" t="str">
        <x:v>Высокая</x:v>
      </x:c>
    </x:row>
    <x:row r="65">
      <x:c r="A65" s="79" t="n">
        <x:v>59</x:v>
      </x:c>
      <x:c r="B65" s="71" t="str">
        <x:v>Прочие работы</x:v>
      </x:c>
      <x:c r="C65" s="71" t="str">
        <x:v>Демонстрационная позиция в диапазоне 35</x:v>
      </x:c>
      <x:c r="D65" s="71" t="str">
        <x:v>компл.</x:v>
      </x:c>
      <x:c r="E65" s="76" t="n">
        <x:v>1</x:v>
      </x:c>
      <x:c r="F65" s="77" t="n">
        <x:v>7800</x:v>
      </x:c>
      <x:c r="G65" s="74" t="n">
        <x:f>IF(OR(E65="",F65=""),"",E65*F65)</x:f>
        <x:v>7800</x:v>
      </x:c>
      <x:c r="H65" s="77" t="n">
        <x:v>7800</x:v>
      </x:c>
      <x:c r="I65" s="77" t="n">
        <x:v>7800</x:v>
      </x:c>
      <x:c r="J65" s="77" t="n">
        <x:v>7800</x:v>
      </x:c>
      <x:c r="K65" s="74" t="n">
        <x:f>IF(OR(E65="",J65=""),"",E65*J65)</x:f>
        <x:v>7800</x:v>
      </x:c>
      <x:c r="L65" s="74" t="n">
        <x:f>IF(OR(G65="",K65=""),"",G65-K65)</x:f>
        <x:v>0</x:v>
      </x:c>
      <x:c r="M65" s="75" t="str">
        <x:f>IF(OR(L65="",G65=""),"",L65/G65)</x:f>
      </x:c>
      <x:c r="N65" s="71" t="str">
        <x:v>Норма</x:v>
      </x:c>
      <x:c r="O65" s="71" t="str">
        <x:v>Норма</x:v>
      </x:c>
      <x:c r="P65" s="71" t="str">
        <x:v>Цена находится в принятом ориентировочном диапазоне.</x:v>
      </x:c>
      <x:c r="Q65" s="71" t="str">
        <x:v>https://example.com/source-normal-35</x:v>
      </x:c>
      <x:c r="R65" s="78" t="str">
        <x:v>12.08.2026</x:v>
      </x:c>
      <x:c r="S65" s="80" t="str">
        <x:v>Высокая</x:v>
      </x:c>
    </x:row>
    <x:row r="66">
      <x:c r="A66" s="79" t="n">
        <x:v>60</x:v>
      </x:c>
      <x:c r="B66" s="71" t="str">
        <x:v>Прочие работы</x:v>
      </x:c>
      <x:c r="C66" s="71" t="str">
        <x:v>Демонстрационная позиция в диапазоне 36</x:v>
      </x:c>
      <x:c r="D66" s="71" t="str">
        <x:v>компл.</x:v>
      </x:c>
      <x:c r="E66" s="76" t="n">
        <x:v>1</x:v>
      </x:c>
      <x:c r="F66" s="77" t="n">
        <x:v>7800</x:v>
      </x:c>
      <x:c r="G66" s="74" t="n">
        <x:f>IF(OR(E66="",F66=""),"",E66*F66)</x:f>
        <x:v>7800</x:v>
      </x:c>
      <x:c r="H66" s="77" t="n">
        <x:v>7800</x:v>
      </x:c>
      <x:c r="I66" s="77" t="n">
        <x:v>7800</x:v>
      </x:c>
      <x:c r="J66" s="77" t="n">
        <x:v>7800</x:v>
      </x:c>
      <x:c r="K66" s="74" t="n">
        <x:f>IF(OR(E66="",J66=""),"",E66*J66)</x:f>
        <x:v>7800</x:v>
      </x:c>
      <x:c r="L66" s="74" t="n">
        <x:f>IF(OR(G66="",K66=""),"",G66-K66)</x:f>
        <x:v>0</x:v>
      </x:c>
      <x:c r="M66" s="75" t="str">
        <x:f>IF(OR(L66="",G66=""),"",L66/G66)</x:f>
      </x:c>
      <x:c r="N66" s="71" t="str">
        <x:v>Норма</x:v>
      </x:c>
      <x:c r="O66" s="71" t="str">
        <x:v>Норма</x:v>
      </x:c>
      <x:c r="P66" s="71" t="str">
        <x:v>Цена находится в принятом ориентировочном диапазоне.</x:v>
      </x:c>
      <x:c r="Q66" s="71" t="str">
        <x:v>https://example.com/source-normal-36</x:v>
      </x:c>
      <x:c r="R66" s="78" t="str">
        <x:v>12.08.2026</x:v>
      </x:c>
      <x:c r="S66" s="80" t="str">
        <x:v>Высокая</x:v>
      </x:c>
    </x:row>
    <x:row r="67">
      <x:c r="A67" s="79" t="n">
        <x:v>61</x:v>
      </x:c>
      <x:c r="B67" s="71" t="str">
        <x:v>Прочие работы</x:v>
      </x:c>
      <x:c r="C67" s="71" t="str">
        <x:v>Демонстрационная позиция в диапазоне 37</x:v>
      </x:c>
      <x:c r="D67" s="71" t="str">
        <x:v>компл.</x:v>
      </x:c>
      <x:c r="E67" s="76" t="n">
        <x:v>1</x:v>
      </x:c>
      <x:c r="F67" s="77" t="n">
        <x:v>7800</x:v>
      </x:c>
      <x:c r="G67" s="74" t="n">
        <x:f>IF(OR(E67="",F67=""),"",E67*F67)</x:f>
        <x:v>7800</x:v>
      </x:c>
      <x:c r="H67" s="77" t="n">
        <x:v>7800</x:v>
      </x:c>
      <x:c r="I67" s="77" t="n">
        <x:v>7800</x:v>
      </x:c>
      <x:c r="J67" s="77" t="n">
        <x:v>7800</x:v>
      </x:c>
      <x:c r="K67" s="74" t="n">
        <x:f>IF(OR(E67="",J67=""),"",E67*J67)</x:f>
        <x:v>7800</x:v>
      </x:c>
      <x:c r="L67" s="74" t="n">
        <x:f>IF(OR(G67="",K67=""),"",G67-K67)</x:f>
        <x:v>0</x:v>
      </x:c>
      <x:c r="M67" s="75" t="str">
        <x:f>IF(OR(L67="",G67=""),"",L67/G67)</x:f>
      </x:c>
      <x:c r="N67" s="71" t="str">
        <x:v>Норма</x:v>
      </x:c>
      <x:c r="O67" s="71" t="str">
        <x:v>Норма</x:v>
      </x:c>
      <x:c r="P67" s="71" t="str">
        <x:v>Цена находится в принятом ориентировочном диапазоне.</x:v>
      </x:c>
      <x:c r="Q67" s="71" t="str">
        <x:v>https://example.com/source-normal-37</x:v>
      </x:c>
      <x:c r="R67" s="78" t="str">
        <x:v>12.08.2026</x:v>
      </x:c>
      <x:c r="S67" s="80" t="str">
        <x:v>Высокая</x:v>
      </x:c>
    </x:row>
    <x:row r="68">
      <x:c r="A68" s="79" t="n">
        <x:v>62</x:v>
      </x:c>
      <x:c r="B68" s="71" t="str">
        <x:v>Прочие работы</x:v>
      </x:c>
      <x:c r="C68" s="71" t="str">
        <x:v>Демонстрационная позиция в диапазоне 38</x:v>
      </x:c>
      <x:c r="D68" s="71" t="str">
        <x:v>компл.</x:v>
      </x:c>
      <x:c r="E68" s="76" t="n">
        <x:v>1</x:v>
      </x:c>
      <x:c r="F68" s="77" t="n">
        <x:v>7800</x:v>
      </x:c>
      <x:c r="G68" s="74" t="n">
        <x:f>IF(OR(E68="",F68=""),"",E68*F68)</x:f>
        <x:v>7800</x:v>
      </x:c>
      <x:c r="H68" s="77" t="n">
        <x:v>7800</x:v>
      </x:c>
      <x:c r="I68" s="77" t="n">
        <x:v>7800</x:v>
      </x:c>
      <x:c r="J68" s="77" t="n">
        <x:v>7800</x:v>
      </x:c>
      <x:c r="K68" s="74" t="n">
        <x:f>IF(OR(E68="",J68=""),"",E68*J68)</x:f>
        <x:v>7800</x:v>
      </x:c>
      <x:c r="L68" s="74" t="n">
        <x:f>IF(OR(G68="",K68=""),"",G68-K68)</x:f>
        <x:v>0</x:v>
      </x:c>
      <x:c r="M68" s="75" t="str">
        <x:f>IF(OR(L68="",G68=""),"",L68/G68)</x:f>
      </x:c>
      <x:c r="N68" s="71" t="str">
        <x:v>Норма</x:v>
      </x:c>
      <x:c r="O68" s="71" t="str">
        <x:v>Норма</x:v>
      </x:c>
      <x:c r="P68" s="71" t="str">
        <x:v>Цена находится в принятом ориентировочном диапазоне.</x:v>
      </x:c>
      <x:c r="Q68" s="71" t="str">
        <x:v>https://example.com/source-normal-38</x:v>
      </x:c>
      <x:c r="R68" s="78" t="str">
        <x:v>12.08.2026</x:v>
      </x:c>
      <x:c r="S68" s="80" t="str">
        <x:v>Высокая</x:v>
      </x:c>
    </x:row>
    <x:row r="69">
      <x:c r="A69" s="79" t="n">
        <x:v>63</x:v>
      </x:c>
      <x:c r="B69" s="71" t="str">
        <x:v>Прочие работы</x:v>
      </x:c>
      <x:c r="C69" s="71" t="str">
        <x:v>Демонстрационная позиция в диапазоне 39</x:v>
      </x:c>
      <x:c r="D69" s="71" t="str">
        <x:v>компл.</x:v>
      </x:c>
      <x:c r="E69" s="76" t="n">
        <x:v>1</x:v>
      </x:c>
      <x:c r="F69" s="77" t="n">
        <x:v>7800</x:v>
      </x:c>
      <x:c r="G69" s="74" t="n">
        <x:f>IF(OR(E69="",F69=""),"",E69*F69)</x:f>
        <x:v>7800</x:v>
      </x:c>
      <x:c r="H69" s="77" t="n">
        <x:v>7800</x:v>
      </x:c>
      <x:c r="I69" s="77" t="n">
        <x:v>7800</x:v>
      </x:c>
      <x:c r="J69" s="77" t="n">
        <x:v>7800</x:v>
      </x:c>
      <x:c r="K69" s="74" t="n">
        <x:f>IF(OR(E69="",J69=""),"",E69*J69)</x:f>
        <x:v>7800</x:v>
      </x:c>
      <x:c r="L69" s="74" t="n">
        <x:f>IF(OR(G69="",K69=""),"",G69-K69)</x:f>
        <x:v>0</x:v>
      </x:c>
      <x:c r="M69" s="75" t="str">
        <x:f>IF(OR(L69="",G69=""),"",L69/G69)</x:f>
      </x:c>
      <x:c r="N69" s="71" t="str">
        <x:v>Норма</x:v>
      </x:c>
      <x:c r="O69" s="71" t="str">
        <x:v>Норма</x:v>
      </x:c>
      <x:c r="P69" s="71" t="str">
        <x:v>Цена находится в принятом ориентировочном диапазоне.</x:v>
      </x:c>
      <x:c r="Q69" s="71" t="str">
        <x:v>https://example.com/source-normal-39</x:v>
      </x:c>
      <x:c r="R69" s="78" t="str">
        <x:v>12.08.2026</x:v>
      </x:c>
      <x:c r="S69" s="80" t="str">
        <x:v>Высокая</x:v>
      </x:c>
    </x:row>
    <x:row r="70">
      <x:c r="A70" s="79" t="n">
        <x:v>64</x:v>
      </x:c>
      <x:c r="B70" s="71" t="str">
        <x:v>Прочие работы</x:v>
      </x:c>
      <x:c r="C70" s="71" t="str">
        <x:v>Демонстрационная позиция в диапазоне 40</x:v>
      </x:c>
      <x:c r="D70" s="71" t="str">
        <x:v>компл.</x:v>
      </x:c>
      <x:c r="E70" s="76" t="n">
        <x:v>1</x:v>
      </x:c>
      <x:c r="F70" s="77" t="n">
        <x:v>7800</x:v>
      </x:c>
      <x:c r="G70" s="74" t="n">
        <x:f>IF(OR(E70="",F70=""),"",E70*F70)</x:f>
        <x:v>7800</x:v>
      </x:c>
      <x:c r="H70" s="77" t="n">
        <x:v>7800</x:v>
      </x:c>
      <x:c r="I70" s="77" t="n">
        <x:v>7800</x:v>
      </x:c>
      <x:c r="J70" s="77" t="n">
        <x:v>7800</x:v>
      </x:c>
      <x:c r="K70" s="74" t="n">
        <x:f>IF(OR(E70="",J70=""),"",E70*J70)</x:f>
        <x:v>7800</x:v>
      </x:c>
      <x:c r="L70" s="74" t="n">
        <x:f>IF(OR(G70="",K70=""),"",G70-K70)</x:f>
        <x:v>0</x:v>
      </x:c>
      <x:c r="M70" s="75" t="str">
        <x:f>IF(OR(L70="",G70=""),"",L70/G70)</x:f>
      </x:c>
      <x:c r="N70" s="71" t="str">
        <x:v>Норма</x:v>
      </x:c>
      <x:c r="O70" s="71" t="str">
        <x:v>Норма</x:v>
      </x:c>
      <x:c r="P70" s="71" t="str">
        <x:v>Цена находится в принятом ориентировочном диапазоне.</x:v>
      </x:c>
      <x:c r="Q70" s="71" t="str">
        <x:v>https://example.com/source-normal-40</x:v>
      </x:c>
      <x:c r="R70" s="78" t="str">
        <x:v>12.08.2026</x:v>
      </x:c>
      <x:c r="S70" s="80" t="str">
        <x:v>Высокая</x:v>
      </x:c>
    </x:row>
    <x:row r="71">
      <x:c r="A71" s="79" t="n">
        <x:v>65</x:v>
      </x:c>
      <x:c r="B71" s="71" t="str">
        <x:v>Прочие работы</x:v>
      </x:c>
      <x:c r="C71" s="71" t="str">
        <x:v>Демонстрационная позиция в диапазоне 41</x:v>
      </x:c>
      <x:c r="D71" s="71" t="str">
        <x:v>компл.</x:v>
      </x:c>
      <x:c r="E71" s="76" t="n">
        <x:v>1</x:v>
      </x:c>
      <x:c r="F71" s="77" t="n">
        <x:v>7800</x:v>
      </x:c>
      <x:c r="G71" s="74" t="n">
        <x:f>IF(OR(E71="",F71=""),"",E71*F71)</x:f>
        <x:v>7800</x:v>
      </x:c>
      <x:c r="H71" s="77" t="n">
        <x:v>7800</x:v>
      </x:c>
      <x:c r="I71" s="77" t="n">
        <x:v>7800</x:v>
      </x:c>
      <x:c r="J71" s="77" t="n">
        <x:v>7800</x:v>
      </x:c>
      <x:c r="K71" s="74" t="n">
        <x:f>IF(OR(E71="",J71=""),"",E71*J71)</x:f>
        <x:v>7800</x:v>
      </x:c>
      <x:c r="L71" s="74" t="n">
        <x:f>IF(OR(G71="",K71=""),"",G71-K71)</x:f>
        <x:v>0</x:v>
      </x:c>
      <x:c r="M71" s="75" t="str">
        <x:f>IF(OR(L71="",G71=""),"",L71/G71)</x:f>
      </x:c>
      <x:c r="N71" s="71" t="str">
        <x:v>Норма</x:v>
      </x:c>
      <x:c r="O71" s="71" t="str">
        <x:v>Норма</x:v>
      </x:c>
      <x:c r="P71" s="71" t="str">
        <x:v>Цена находится в принятом ориентировочном диапазоне.</x:v>
      </x:c>
      <x:c r="Q71" s="71" t="str">
        <x:v>https://example.com/source-normal-41</x:v>
      </x:c>
      <x:c r="R71" s="78" t="str">
        <x:v>12.08.2026</x:v>
      </x:c>
      <x:c r="S71" s="80" t="str">
        <x:v>Высокая</x:v>
      </x:c>
    </x:row>
    <x:row r="72">
      <x:c r="A72" s="79" t="n">
        <x:v>66</x:v>
      </x:c>
      <x:c r="B72" s="71" t="str">
        <x:v>Прочие работы</x:v>
      </x:c>
      <x:c r="C72" s="71" t="str">
        <x:v>Демонстрационная позиция в диапазоне 42</x:v>
      </x:c>
      <x:c r="D72" s="71" t="str">
        <x:v>компл.</x:v>
      </x:c>
      <x:c r="E72" s="76" t="n">
        <x:v>1</x:v>
      </x:c>
      <x:c r="F72" s="77" t="n">
        <x:v>7800</x:v>
      </x:c>
      <x:c r="G72" s="74" t="n">
        <x:f>IF(OR(E72="",F72=""),"",E72*F72)</x:f>
        <x:v>7800</x:v>
      </x:c>
      <x:c r="H72" s="77" t="n">
        <x:v>7800</x:v>
      </x:c>
      <x:c r="I72" s="77" t="n">
        <x:v>7800</x:v>
      </x:c>
      <x:c r="J72" s="77" t="n">
        <x:v>7800</x:v>
      </x:c>
      <x:c r="K72" s="74" t="n">
        <x:f>IF(OR(E72="",J72=""),"",E72*J72)</x:f>
        <x:v>7800</x:v>
      </x:c>
      <x:c r="L72" s="74" t="n">
        <x:f>IF(OR(G72="",K72=""),"",G72-K72)</x:f>
        <x:v>0</x:v>
      </x:c>
      <x:c r="M72" s="75" t="str">
        <x:f>IF(OR(L72="",G72=""),"",L72/G72)</x:f>
      </x:c>
      <x:c r="N72" s="71" t="str">
        <x:v>Норма</x:v>
      </x:c>
      <x:c r="O72" s="71" t="str">
        <x:v>Норма</x:v>
      </x:c>
      <x:c r="P72" s="71" t="str">
        <x:v>Цена находится в принятом ориентировочном диапазоне.</x:v>
      </x:c>
      <x:c r="Q72" s="71" t="str">
        <x:v>https://example.com/source-normal-42</x:v>
      </x:c>
      <x:c r="R72" s="78" t="str">
        <x:v>12.08.2026</x:v>
      </x:c>
      <x:c r="S72" s="80" t="str">
        <x:v>Высокая</x:v>
      </x:c>
    </x:row>
    <x:row r="73">
      <x:c r="A73" s="79" t="n">
        <x:v>67</x:v>
      </x:c>
      <x:c r="B73" s="71" t="str">
        <x:v>Прочие работы</x:v>
      </x:c>
      <x:c r="C73" s="71" t="str">
        <x:v>Демонстрационная позиция в диапазоне 43</x:v>
      </x:c>
      <x:c r="D73" s="71" t="str">
        <x:v>компл.</x:v>
      </x:c>
      <x:c r="E73" s="76" t="n">
        <x:v>1</x:v>
      </x:c>
      <x:c r="F73" s="77" t="n">
        <x:v>7800</x:v>
      </x:c>
      <x:c r="G73" s="74" t="n">
        <x:f>IF(OR(E73="",F73=""),"",E73*F73)</x:f>
        <x:v>7800</x:v>
      </x:c>
      <x:c r="H73" s="77" t="n">
        <x:v>7800</x:v>
      </x:c>
      <x:c r="I73" s="77" t="n">
        <x:v>7800</x:v>
      </x:c>
      <x:c r="J73" s="77" t="n">
        <x:v>7800</x:v>
      </x:c>
      <x:c r="K73" s="74" t="n">
        <x:f>IF(OR(E73="",J73=""),"",E73*J73)</x:f>
        <x:v>7800</x:v>
      </x:c>
      <x:c r="L73" s="74" t="n">
        <x:f>IF(OR(G73="",K73=""),"",G73-K73)</x:f>
        <x:v>0</x:v>
      </x:c>
      <x:c r="M73" s="75" t="str">
        <x:f>IF(OR(L73="",G73=""),"",L73/G73)</x:f>
      </x:c>
      <x:c r="N73" s="71" t="str">
        <x:v>Норма</x:v>
      </x:c>
      <x:c r="O73" s="71" t="str">
        <x:v>Норма</x:v>
      </x:c>
      <x:c r="P73" s="71" t="str">
        <x:v>Цена находится в принятом ориентировочном диапазоне.</x:v>
      </x:c>
      <x:c r="Q73" s="71" t="str">
        <x:v>https://example.com/source-normal-43</x:v>
      </x:c>
      <x:c r="R73" s="78" t="str">
        <x:v>12.08.2026</x:v>
      </x:c>
      <x:c r="S73" s="80" t="str">
        <x:v>Высокая</x:v>
      </x:c>
    </x:row>
    <x:row r="74">
      <x:c r="A74" s="79" t="n">
        <x:v>68</x:v>
      </x:c>
      <x:c r="B74" s="71" t="str">
        <x:v>Прочие работы</x:v>
      </x:c>
      <x:c r="C74" s="71" t="str">
        <x:v>Демонстрационная позиция в диапазоне 44</x:v>
      </x:c>
      <x:c r="D74" s="71" t="str">
        <x:v>компл.</x:v>
      </x:c>
      <x:c r="E74" s="76" t="n">
        <x:v>1</x:v>
      </x:c>
      <x:c r="F74" s="77" t="n">
        <x:v>7800</x:v>
      </x:c>
      <x:c r="G74" s="74" t="n">
        <x:f>IF(OR(E74="",F74=""),"",E74*F74)</x:f>
        <x:v>7800</x:v>
      </x:c>
      <x:c r="H74" s="77" t="n">
        <x:v>7800</x:v>
      </x:c>
      <x:c r="I74" s="77" t="n">
        <x:v>7800</x:v>
      </x:c>
      <x:c r="J74" s="77" t="n">
        <x:v>7800</x:v>
      </x:c>
      <x:c r="K74" s="74" t="n">
        <x:f>IF(OR(E74="",J74=""),"",E74*J74)</x:f>
        <x:v>7800</x:v>
      </x:c>
      <x:c r="L74" s="74" t="n">
        <x:f>IF(OR(G74="",K74=""),"",G74-K74)</x:f>
        <x:v>0</x:v>
      </x:c>
      <x:c r="M74" s="75" t="str">
        <x:f>IF(OR(L74="",G74=""),"",L74/G74)</x:f>
      </x:c>
      <x:c r="N74" s="71" t="str">
        <x:v>Норма</x:v>
      </x:c>
      <x:c r="O74" s="71" t="str">
        <x:v>Норма</x:v>
      </x:c>
      <x:c r="P74" s="71" t="str">
        <x:v>Цена находится в принятом ориентировочном диапазоне.</x:v>
      </x:c>
      <x:c r="Q74" s="71" t="str">
        <x:v>https://example.com/source-normal-44</x:v>
      </x:c>
      <x:c r="R74" s="78" t="str">
        <x:v>12.08.2026</x:v>
      </x:c>
      <x:c r="S74" s="80" t="str">
        <x:v>Высокая</x:v>
      </x:c>
    </x:row>
    <x:row r="75">
      <x:c r="A75" s="79" t="n">
        <x:v>69</x:v>
      </x:c>
      <x:c r="B75" s="71" t="str">
        <x:v>Прочие работы</x:v>
      </x:c>
      <x:c r="C75" s="71" t="str">
        <x:v>Демонстрационная позиция в диапазоне 45</x:v>
      </x:c>
      <x:c r="D75" s="71" t="str">
        <x:v>компл.</x:v>
      </x:c>
      <x:c r="E75" s="76" t="n">
        <x:v>1</x:v>
      </x:c>
      <x:c r="F75" s="77" t="n">
        <x:v>7800</x:v>
      </x:c>
      <x:c r="G75" s="74" t="n">
        <x:f>IF(OR(E75="",F75=""),"",E75*F75)</x:f>
        <x:v>7800</x:v>
      </x:c>
      <x:c r="H75" s="77" t="n">
        <x:v>7800</x:v>
      </x:c>
      <x:c r="I75" s="77" t="n">
        <x:v>7800</x:v>
      </x:c>
      <x:c r="J75" s="77" t="n">
        <x:v>7800</x:v>
      </x:c>
      <x:c r="K75" s="74" t="n">
        <x:f>IF(OR(E75="",J75=""),"",E75*J75)</x:f>
        <x:v>7800</x:v>
      </x:c>
      <x:c r="L75" s="74" t="n">
        <x:f>IF(OR(G75="",K75=""),"",G75-K75)</x:f>
        <x:v>0</x:v>
      </x:c>
      <x:c r="M75" s="75" t="str">
        <x:f>IF(OR(L75="",G75=""),"",L75/G75)</x:f>
      </x:c>
      <x:c r="N75" s="71" t="str">
        <x:v>Норма</x:v>
      </x:c>
      <x:c r="O75" s="71" t="str">
        <x:v>Норма</x:v>
      </x:c>
      <x:c r="P75" s="71" t="str">
        <x:v>Цена находится в принятом ориентировочном диапазоне.</x:v>
      </x:c>
      <x:c r="Q75" s="71" t="str">
        <x:v>https://example.com/source-normal-45</x:v>
      </x:c>
      <x:c r="R75" s="78" t="str">
        <x:v>12.08.2026</x:v>
      </x:c>
      <x:c r="S75" s="80" t="str">
        <x:v>Высокая</x:v>
      </x:c>
    </x:row>
    <x:row r="76">
      <x:c r="A76" s="79" t="n">
        <x:v>70</x:v>
      </x:c>
      <x:c r="B76" s="71" t="str">
        <x:v>Прочие работы</x:v>
      </x:c>
      <x:c r="C76" s="71" t="str">
        <x:v>Демонстрационная позиция в диапазоне 46</x:v>
      </x:c>
      <x:c r="D76" s="71" t="str">
        <x:v>компл.</x:v>
      </x:c>
      <x:c r="E76" s="76" t="n">
        <x:v>1</x:v>
      </x:c>
      <x:c r="F76" s="77" t="n">
        <x:v>7800</x:v>
      </x:c>
      <x:c r="G76" s="74" t="n">
        <x:f>IF(OR(E76="",F76=""),"",E76*F76)</x:f>
        <x:v>7800</x:v>
      </x:c>
      <x:c r="H76" s="77" t="n">
        <x:v>7800</x:v>
      </x:c>
      <x:c r="I76" s="77" t="n">
        <x:v>7800</x:v>
      </x:c>
      <x:c r="J76" s="77" t="n">
        <x:v>7800</x:v>
      </x:c>
      <x:c r="K76" s="74" t="n">
        <x:f>IF(OR(E76="",J76=""),"",E76*J76)</x:f>
        <x:v>7800</x:v>
      </x:c>
      <x:c r="L76" s="74" t="n">
        <x:f>IF(OR(G76="",K76=""),"",G76-K76)</x:f>
        <x:v>0</x:v>
      </x:c>
      <x:c r="M76" s="75" t="str">
        <x:f>IF(OR(L76="",G76=""),"",L76/G76)</x:f>
      </x:c>
      <x:c r="N76" s="71" t="str">
        <x:v>Норма</x:v>
      </x:c>
      <x:c r="O76" s="71" t="str">
        <x:v>Норма</x:v>
      </x:c>
      <x:c r="P76" s="71" t="str">
        <x:v>Цена находится в принятом ориентировочном диапазоне.</x:v>
      </x:c>
      <x:c r="Q76" s="71" t="str">
        <x:v>https://example.com/source-normal-46</x:v>
      </x:c>
      <x:c r="R76" s="78" t="str">
        <x:v>12.08.2026</x:v>
      </x:c>
      <x:c r="S76" s="80" t="str">
        <x:v>Высокая</x:v>
      </x:c>
    </x:row>
    <x:row r="77">
      <x:c r="A77" s="79" t="n">
        <x:v>71</x:v>
      </x:c>
      <x:c r="B77" s="71" t="str">
        <x:v>Прочие работы</x:v>
      </x:c>
      <x:c r="C77" s="71" t="str">
        <x:v>Демонстрационная позиция в диапазоне 47</x:v>
      </x:c>
      <x:c r="D77" s="71" t="str">
        <x:v>компл.</x:v>
      </x:c>
      <x:c r="E77" s="76" t="n">
        <x:v>1</x:v>
      </x:c>
      <x:c r="F77" s="77" t="n">
        <x:v>7800</x:v>
      </x:c>
      <x:c r="G77" s="74" t="n">
        <x:f>IF(OR(E77="",F77=""),"",E77*F77)</x:f>
        <x:v>7800</x:v>
      </x:c>
      <x:c r="H77" s="77" t="n">
        <x:v>7800</x:v>
      </x:c>
      <x:c r="I77" s="77" t="n">
        <x:v>7800</x:v>
      </x:c>
      <x:c r="J77" s="77" t="n">
        <x:v>7800</x:v>
      </x:c>
      <x:c r="K77" s="74" t="n">
        <x:f>IF(OR(E77="",J77=""),"",E77*J77)</x:f>
        <x:v>7800</x:v>
      </x:c>
      <x:c r="L77" s="74" t="n">
        <x:f>IF(OR(G77="",K77=""),"",G77-K77)</x:f>
        <x:v>0</x:v>
      </x:c>
      <x:c r="M77" s="75" t="str">
        <x:f>IF(OR(L77="",G77=""),"",L77/G77)</x:f>
      </x:c>
      <x:c r="N77" s="71" t="str">
        <x:v>Норма</x:v>
      </x:c>
      <x:c r="O77" s="71" t="str">
        <x:v>Норма</x:v>
      </x:c>
      <x:c r="P77" s="71" t="str">
        <x:v>Цена находится в принятом ориентировочном диапазоне.</x:v>
      </x:c>
      <x:c r="Q77" s="71" t="str">
        <x:v>https://example.com/source-normal-47</x:v>
      </x:c>
      <x:c r="R77" s="78" t="str">
        <x:v>12.08.2026</x:v>
      </x:c>
      <x:c r="S77" s="80" t="str">
        <x:v>Высокая</x:v>
      </x:c>
    </x:row>
    <x:row r="78">
      <x:c r="A78" s="79" t="n">
        <x:v>72</x:v>
      </x:c>
      <x:c r="B78" s="71" t="str">
        <x:v>Прочие работы</x:v>
      </x:c>
      <x:c r="C78" s="71" t="str">
        <x:v>Демонстрационная позиция в диапазоне 48</x:v>
      </x:c>
      <x:c r="D78" s="71" t="str">
        <x:v>компл.</x:v>
      </x:c>
      <x:c r="E78" s="76" t="n">
        <x:v>1</x:v>
      </x:c>
      <x:c r="F78" s="77" t="n">
        <x:v>7800</x:v>
      </x:c>
      <x:c r="G78" s="74" t="n">
        <x:f>IF(OR(E78="",F78=""),"",E78*F78)</x:f>
        <x:v>7800</x:v>
      </x:c>
      <x:c r="H78" s="77" t="n">
        <x:v>7800</x:v>
      </x:c>
      <x:c r="I78" s="77" t="n">
        <x:v>7800</x:v>
      </x:c>
      <x:c r="J78" s="77" t="n">
        <x:v>7800</x:v>
      </x:c>
      <x:c r="K78" s="74" t="n">
        <x:f>IF(OR(E78="",J78=""),"",E78*J78)</x:f>
        <x:v>7800</x:v>
      </x:c>
      <x:c r="L78" s="74" t="n">
        <x:f>IF(OR(G78="",K78=""),"",G78-K78)</x:f>
        <x:v>0</x:v>
      </x:c>
      <x:c r="M78" s="75" t="str">
        <x:f>IF(OR(L78="",G78=""),"",L78/G78)</x:f>
      </x:c>
      <x:c r="N78" s="71" t="str">
        <x:v>Норма</x:v>
      </x:c>
      <x:c r="O78" s="71" t="str">
        <x:v>Норма</x:v>
      </x:c>
      <x:c r="P78" s="71" t="str">
        <x:v>Цена находится в принятом ориентировочном диапазоне.</x:v>
      </x:c>
      <x:c r="Q78" s="71" t="str">
        <x:v>https://example.com/source-normal-48</x:v>
      </x:c>
      <x:c r="R78" s="78" t="str">
        <x:v>12.08.2026</x:v>
      </x:c>
      <x:c r="S78" s="80" t="str">
        <x:v>Высокая</x:v>
      </x:c>
    </x:row>
    <x:row r="79">
      <x:c r="A79" s="79" t="n">
        <x:v>73</x:v>
      </x:c>
      <x:c r="B79" s="71" t="str">
        <x:v>Прочие работы</x:v>
      </x:c>
      <x:c r="C79" s="71" t="str">
        <x:v>Демонстрационная позиция в диапазоне 49</x:v>
      </x:c>
      <x:c r="D79" s="71" t="str">
        <x:v>компл.</x:v>
      </x:c>
      <x:c r="E79" s="76" t="n">
        <x:v>1</x:v>
      </x:c>
      <x:c r="F79" s="77" t="n">
        <x:v>7800</x:v>
      </x:c>
      <x:c r="G79" s="74" t="n">
        <x:f>IF(OR(E79="",F79=""),"",E79*F79)</x:f>
        <x:v>7800</x:v>
      </x:c>
      <x:c r="H79" s="77" t="n">
        <x:v>7800</x:v>
      </x:c>
      <x:c r="I79" s="77" t="n">
        <x:v>7800</x:v>
      </x:c>
      <x:c r="J79" s="77" t="n">
        <x:v>7800</x:v>
      </x:c>
      <x:c r="K79" s="74" t="n">
        <x:f>IF(OR(E79="",J79=""),"",E79*J79)</x:f>
        <x:v>7800</x:v>
      </x:c>
      <x:c r="L79" s="74" t="n">
        <x:f>IF(OR(G79="",K79=""),"",G79-K79)</x:f>
        <x:v>0</x:v>
      </x:c>
      <x:c r="M79" s="75" t="str">
        <x:f>IF(OR(L79="",G79=""),"",L79/G79)</x:f>
      </x:c>
      <x:c r="N79" s="71" t="str">
        <x:v>Норма</x:v>
      </x:c>
      <x:c r="O79" s="71" t="str">
        <x:v>Норма</x:v>
      </x:c>
      <x:c r="P79" s="71" t="str">
        <x:v>Цена находится в принятом ориентировочном диапазоне.</x:v>
      </x:c>
      <x:c r="Q79" s="71" t="str">
        <x:v>https://example.com/source-normal-49</x:v>
      </x:c>
      <x:c r="R79" s="78" t="str">
        <x:v>12.08.2026</x:v>
      </x:c>
      <x:c r="S79" s="80" t="str">
        <x:v>Высокая</x:v>
      </x:c>
    </x:row>
    <x:row r="80">
      <x:c r="A80" s="79" t="n">
        <x:v>74</x:v>
      </x:c>
      <x:c r="B80" s="71" t="str">
        <x:v>Прочие работы</x:v>
      </x:c>
      <x:c r="C80" s="71" t="str">
        <x:v>Демонстрационная позиция в диапазоне 50</x:v>
      </x:c>
      <x:c r="D80" s="71" t="str">
        <x:v>компл.</x:v>
      </x:c>
      <x:c r="E80" s="76" t="n">
        <x:v>1</x:v>
      </x:c>
      <x:c r="F80" s="77" t="n">
        <x:v>7800</x:v>
      </x:c>
      <x:c r="G80" s="74" t="n">
        <x:f>IF(OR(E80="",F80=""),"",E80*F80)</x:f>
        <x:v>7800</x:v>
      </x:c>
      <x:c r="H80" s="77" t="n">
        <x:v>7800</x:v>
      </x:c>
      <x:c r="I80" s="77" t="n">
        <x:v>7800</x:v>
      </x:c>
      <x:c r="J80" s="77" t="n">
        <x:v>7800</x:v>
      </x:c>
      <x:c r="K80" s="74" t="n">
        <x:f>IF(OR(E80="",J80=""),"",E80*J80)</x:f>
        <x:v>7800</x:v>
      </x:c>
      <x:c r="L80" s="74" t="n">
        <x:f>IF(OR(G80="",K80=""),"",G80-K80)</x:f>
        <x:v>0</x:v>
      </x:c>
      <x:c r="M80" s="75" t="str">
        <x:f>IF(OR(L80="",G80=""),"",L80/G80)</x:f>
      </x:c>
      <x:c r="N80" s="71" t="str">
        <x:v>Норма</x:v>
      </x:c>
      <x:c r="O80" s="71" t="str">
        <x:v>Норма</x:v>
      </x:c>
      <x:c r="P80" s="71" t="str">
        <x:v>Цена находится в принятом ориентировочном диапазоне.</x:v>
      </x:c>
      <x:c r="Q80" s="71" t="str">
        <x:v>https://example.com/source-normal-50</x:v>
      </x:c>
      <x:c r="R80" s="78" t="str">
        <x:v>12.08.2026</x:v>
      </x:c>
      <x:c r="S80" s="80" t="str">
        <x:v>Высокая</x:v>
      </x:c>
    </x:row>
    <x:row r="81">
      <x:c r="A81" s="79" t="n">
        <x:v>75</x:v>
      </x:c>
      <x:c r="B81" s="71" t="str">
        <x:v>Прочие работы</x:v>
      </x:c>
      <x:c r="C81" s="71" t="str">
        <x:v>Демонстрационная позиция в диапазоне 51</x:v>
      </x:c>
      <x:c r="D81" s="71" t="str">
        <x:v>компл.</x:v>
      </x:c>
      <x:c r="E81" s="76" t="n">
        <x:v>1</x:v>
      </x:c>
      <x:c r="F81" s="77" t="n">
        <x:v>7800</x:v>
      </x:c>
      <x:c r="G81" s="74" t="n">
        <x:f>IF(OR(E81="",F81=""),"",E81*F81)</x:f>
        <x:v>7800</x:v>
      </x:c>
      <x:c r="H81" s="77" t="n">
        <x:v>7800</x:v>
      </x:c>
      <x:c r="I81" s="77" t="n">
        <x:v>7800</x:v>
      </x:c>
      <x:c r="J81" s="77" t="n">
        <x:v>7800</x:v>
      </x:c>
      <x:c r="K81" s="74" t="n">
        <x:f>IF(OR(E81="",J81=""),"",E81*J81)</x:f>
        <x:v>7800</x:v>
      </x:c>
      <x:c r="L81" s="74" t="n">
        <x:f>IF(OR(G81="",K81=""),"",G81-K81)</x:f>
        <x:v>0</x:v>
      </x:c>
      <x:c r="M81" s="75" t="str">
        <x:f>IF(OR(L81="",G81=""),"",L81/G81)</x:f>
      </x:c>
      <x:c r="N81" s="71" t="str">
        <x:v>Норма</x:v>
      </x:c>
      <x:c r="O81" s="71" t="str">
        <x:v>Норма</x:v>
      </x:c>
      <x:c r="P81" s="71" t="str">
        <x:v>Цена находится в принятом ориентировочном диапазоне.</x:v>
      </x:c>
      <x:c r="Q81" s="71" t="str">
        <x:v>https://example.com/source-normal-51</x:v>
      </x:c>
      <x:c r="R81" s="78" t="str">
        <x:v>12.08.2026</x:v>
      </x:c>
      <x:c r="S81" s="80" t="str">
        <x:v>Высокая</x:v>
      </x:c>
    </x:row>
    <x:row r="82">
      <x:c r="A82" s="79" t="n">
        <x:v>76</x:v>
      </x:c>
      <x:c r="B82" s="71" t="str">
        <x:v>Прочие работы</x:v>
      </x:c>
      <x:c r="C82" s="71" t="str">
        <x:v>Демонстрационная позиция в диапазоне 52</x:v>
      </x:c>
      <x:c r="D82" s="71" t="str">
        <x:v>компл.</x:v>
      </x:c>
      <x:c r="E82" s="76" t="n">
        <x:v>1</x:v>
      </x:c>
      <x:c r="F82" s="77" t="n">
        <x:v>7800</x:v>
      </x:c>
      <x:c r="G82" s="74" t="n">
        <x:f>IF(OR(E82="",F82=""),"",E82*F82)</x:f>
        <x:v>7800</x:v>
      </x:c>
      <x:c r="H82" s="77" t="n">
        <x:v>7800</x:v>
      </x:c>
      <x:c r="I82" s="77" t="n">
        <x:v>7800</x:v>
      </x:c>
      <x:c r="J82" s="77" t="n">
        <x:v>7800</x:v>
      </x:c>
      <x:c r="K82" s="74" t="n">
        <x:f>IF(OR(E82="",J82=""),"",E82*J82)</x:f>
        <x:v>7800</x:v>
      </x:c>
      <x:c r="L82" s="74" t="n">
        <x:f>IF(OR(G82="",K82=""),"",G82-K82)</x:f>
        <x:v>0</x:v>
      </x:c>
      <x:c r="M82" s="75" t="str">
        <x:f>IF(OR(L82="",G82=""),"",L82/G82)</x:f>
      </x:c>
      <x:c r="N82" s="71" t="str">
        <x:v>Норма</x:v>
      </x:c>
      <x:c r="O82" s="71" t="str">
        <x:v>Норма</x:v>
      </x:c>
      <x:c r="P82" s="71" t="str">
        <x:v>Цена находится в принятом ориентировочном диапазоне.</x:v>
      </x:c>
      <x:c r="Q82" s="71" t="str">
        <x:v>https://example.com/source-normal-52</x:v>
      </x:c>
      <x:c r="R82" s="78" t="str">
        <x:v>12.08.2026</x:v>
      </x:c>
      <x:c r="S82" s="80" t="str">
        <x:v>Высокая</x:v>
      </x:c>
    </x:row>
    <x:row r="83">
      <x:c r="A83" s="79" t="n">
        <x:v>77</x:v>
      </x:c>
      <x:c r="B83" s="71" t="str">
        <x:v>Прочие работы</x:v>
      </x:c>
      <x:c r="C83" s="71" t="str">
        <x:v>Демонстрационная позиция в диапазоне 53</x:v>
      </x:c>
      <x:c r="D83" s="71" t="str">
        <x:v>компл.</x:v>
      </x:c>
      <x:c r="E83" s="76" t="n">
        <x:v>1</x:v>
      </x:c>
      <x:c r="F83" s="77" t="n">
        <x:v>7800</x:v>
      </x:c>
      <x:c r="G83" s="74" t="n">
        <x:f>IF(OR(E83="",F83=""),"",E83*F83)</x:f>
        <x:v>7800</x:v>
      </x:c>
      <x:c r="H83" s="77" t="n">
        <x:v>7800</x:v>
      </x:c>
      <x:c r="I83" s="77" t="n">
        <x:v>7800</x:v>
      </x:c>
      <x:c r="J83" s="77" t="n">
        <x:v>7800</x:v>
      </x:c>
      <x:c r="K83" s="74" t="n">
        <x:f>IF(OR(E83="",J83=""),"",E83*J83)</x:f>
        <x:v>7800</x:v>
      </x:c>
      <x:c r="L83" s="74" t="n">
        <x:f>IF(OR(G83="",K83=""),"",G83-K83)</x:f>
        <x:v>0</x:v>
      </x:c>
      <x:c r="M83" s="75" t="str">
        <x:f>IF(OR(L83="",G83=""),"",L83/G83)</x:f>
      </x:c>
      <x:c r="N83" s="71" t="str">
        <x:v>Норма</x:v>
      </x:c>
      <x:c r="O83" s="71" t="str">
        <x:v>Норма</x:v>
      </x:c>
      <x:c r="P83" s="71" t="str">
        <x:v>Цена находится в принятом ориентировочном диапазоне.</x:v>
      </x:c>
      <x:c r="Q83" s="71" t="str">
        <x:v>https://example.com/source-normal-53</x:v>
      </x:c>
      <x:c r="R83" s="78" t="str">
        <x:v>12.08.2026</x:v>
      </x:c>
      <x:c r="S83" s="80" t="str">
        <x:v>Высокая</x:v>
      </x:c>
    </x:row>
    <x:row r="84">
      <x:c r="A84" s="79" t="n">
        <x:v>78</x:v>
      </x:c>
      <x:c r="B84" s="71" t="str">
        <x:v>Прочие работы</x:v>
      </x:c>
      <x:c r="C84" s="71" t="str">
        <x:v>Демонстрационная позиция в диапазоне 54</x:v>
      </x:c>
      <x:c r="D84" s="71" t="str">
        <x:v>компл.</x:v>
      </x:c>
      <x:c r="E84" s="76" t="n">
        <x:v>1</x:v>
      </x:c>
      <x:c r="F84" s="77" t="n">
        <x:v>7800</x:v>
      </x:c>
      <x:c r="G84" s="74" t="n">
        <x:f>IF(OR(E84="",F84=""),"",E84*F84)</x:f>
        <x:v>7800</x:v>
      </x:c>
      <x:c r="H84" s="77" t="n">
        <x:v>7800</x:v>
      </x:c>
      <x:c r="I84" s="77" t="n">
        <x:v>7800</x:v>
      </x:c>
      <x:c r="J84" s="77" t="n">
        <x:v>7800</x:v>
      </x:c>
      <x:c r="K84" s="74" t="n">
        <x:f>IF(OR(E84="",J84=""),"",E84*J84)</x:f>
        <x:v>7800</x:v>
      </x:c>
      <x:c r="L84" s="74" t="n">
        <x:f>IF(OR(G84="",K84=""),"",G84-K84)</x:f>
        <x:v>0</x:v>
      </x:c>
      <x:c r="M84" s="75" t="str">
        <x:f>IF(OR(L84="",G84=""),"",L84/G84)</x:f>
      </x:c>
      <x:c r="N84" s="71" t="str">
        <x:v>Норма</x:v>
      </x:c>
      <x:c r="O84" s="71" t="str">
        <x:v>Норма</x:v>
      </x:c>
      <x:c r="P84" s="71" t="str">
        <x:v>Цена находится в принятом ориентировочном диапазоне.</x:v>
      </x:c>
      <x:c r="Q84" s="71" t="str">
        <x:v>https://example.com/source-normal-54</x:v>
      </x:c>
      <x:c r="R84" s="78" t="str">
        <x:v>12.08.2026</x:v>
      </x:c>
      <x:c r="S84" s="80" t="str">
        <x:v>Высокая</x:v>
      </x:c>
    </x:row>
    <x:row r="85">
      <x:c r="A85" s="79" t="n">
        <x:v>79</x:v>
      </x:c>
      <x:c r="B85" s="71" t="str">
        <x:v>Прочие работы</x:v>
      </x:c>
      <x:c r="C85" s="71" t="str">
        <x:v>Демонстрационная позиция в диапазоне 55</x:v>
      </x:c>
      <x:c r="D85" s="71" t="str">
        <x:v>компл.</x:v>
      </x:c>
      <x:c r="E85" s="76" t="n">
        <x:v>1</x:v>
      </x:c>
      <x:c r="F85" s="77" t="n">
        <x:v>7800</x:v>
      </x:c>
      <x:c r="G85" s="74" t="n">
        <x:f>IF(OR(E85="",F85=""),"",E85*F85)</x:f>
        <x:v>7800</x:v>
      </x:c>
      <x:c r="H85" s="77" t="n">
        <x:v>7800</x:v>
      </x:c>
      <x:c r="I85" s="77" t="n">
        <x:v>7800</x:v>
      </x:c>
      <x:c r="J85" s="77" t="n">
        <x:v>7800</x:v>
      </x:c>
      <x:c r="K85" s="74" t="n">
        <x:f>IF(OR(E85="",J85=""),"",E85*J85)</x:f>
        <x:v>7800</x:v>
      </x:c>
      <x:c r="L85" s="74" t="n">
        <x:f>IF(OR(G85="",K85=""),"",G85-K85)</x:f>
        <x:v>0</x:v>
      </x:c>
      <x:c r="M85" s="75" t="str">
        <x:f>IF(OR(L85="",G85=""),"",L85/G85)</x:f>
      </x:c>
      <x:c r="N85" s="71" t="str">
        <x:v>Норма</x:v>
      </x:c>
      <x:c r="O85" s="71" t="str">
        <x:v>Норма</x:v>
      </x:c>
      <x:c r="P85" s="71" t="str">
        <x:v>Цена находится в принятом ориентировочном диапазоне.</x:v>
      </x:c>
      <x:c r="Q85" s="71" t="str">
        <x:v>https://example.com/source-normal-55</x:v>
      </x:c>
      <x:c r="R85" s="78" t="str">
        <x:v>12.08.2026</x:v>
      </x:c>
      <x:c r="S85" s="80" t="str">
        <x:v>Высокая</x:v>
      </x:c>
    </x:row>
    <x:row r="86">
      <x:c r="A86" s="79" t="n">
        <x:v>80</x:v>
      </x:c>
      <x:c r="B86" s="71" t="str">
        <x:v>Прочие работы</x:v>
      </x:c>
      <x:c r="C86" s="71" t="str">
        <x:v>Демонстрационная позиция в диапазоне 56</x:v>
      </x:c>
      <x:c r="D86" s="71" t="str">
        <x:v>компл.</x:v>
      </x:c>
      <x:c r="E86" s="76" t="n">
        <x:v>1</x:v>
      </x:c>
      <x:c r="F86" s="77" t="n">
        <x:v>7800</x:v>
      </x:c>
      <x:c r="G86" s="74" t="n">
        <x:f>IF(OR(E86="",F86=""),"",E86*F86)</x:f>
        <x:v>7800</x:v>
      </x:c>
      <x:c r="H86" s="77" t="n">
        <x:v>7800</x:v>
      </x:c>
      <x:c r="I86" s="77" t="n">
        <x:v>7800</x:v>
      </x:c>
      <x:c r="J86" s="77" t="n">
        <x:v>7800</x:v>
      </x:c>
      <x:c r="K86" s="74" t="n">
        <x:f>IF(OR(E86="",J86=""),"",E86*J86)</x:f>
        <x:v>7800</x:v>
      </x:c>
      <x:c r="L86" s="74" t="n">
        <x:f>IF(OR(G86="",K86=""),"",G86-K86)</x:f>
        <x:v>0</x:v>
      </x:c>
      <x:c r="M86" s="75" t="str">
        <x:f>IF(OR(L86="",G86=""),"",L86/G86)</x:f>
      </x:c>
      <x:c r="N86" s="71" t="str">
        <x:v>Норма</x:v>
      </x:c>
      <x:c r="O86" s="71" t="str">
        <x:v>Норма</x:v>
      </x:c>
      <x:c r="P86" s="71" t="str">
        <x:v>Цена находится в принятом ориентировочном диапазоне.</x:v>
      </x:c>
      <x:c r="Q86" s="71" t="str">
        <x:v>https://example.com/source-normal-56</x:v>
      </x:c>
      <x:c r="R86" s="78" t="str">
        <x:v>12.08.2026</x:v>
      </x:c>
      <x:c r="S86" s="80" t="str">
        <x:v>Высокая</x:v>
      </x:c>
    </x:row>
    <x:row r="87">
      <x:c r="A87" s="79" t="n">
        <x:v>81</x:v>
      </x:c>
      <x:c r="B87" s="71" t="str">
        <x:v>Прочие работы</x:v>
      </x:c>
      <x:c r="C87" s="71" t="str">
        <x:v>Демонстрационная позиция в диапазоне 57</x:v>
      </x:c>
      <x:c r="D87" s="71" t="str">
        <x:v>компл.</x:v>
      </x:c>
      <x:c r="E87" s="76" t="n">
        <x:v>1</x:v>
      </x:c>
      <x:c r="F87" s="77" t="n">
        <x:v>7800</x:v>
      </x:c>
      <x:c r="G87" s="74" t="n">
        <x:f>IF(OR(E87="",F87=""),"",E87*F87)</x:f>
        <x:v>7800</x:v>
      </x:c>
      <x:c r="H87" s="77" t="n">
        <x:v>7800</x:v>
      </x:c>
      <x:c r="I87" s="77" t="n">
        <x:v>7800</x:v>
      </x:c>
      <x:c r="J87" s="77" t="n">
        <x:v>7800</x:v>
      </x:c>
      <x:c r="K87" s="74" t="n">
        <x:f>IF(OR(E87="",J87=""),"",E87*J87)</x:f>
        <x:v>7800</x:v>
      </x:c>
      <x:c r="L87" s="74" t="n">
        <x:f>IF(OR(G87="",K87=""),"",G87-K87)</x:f>
        <x:v>0</x:v>
      </x:c>
      <x:c r="M87" s="75" t="str">
        <x:f>IF(OR(L87="",G87=""),"",L87/G87)</x:f>
      </x:c>
      <x:c r="N87" s="71" t="str">
        <x:v>Норма</x:v>
      </x:c>
      <x:c r="O87" s="71" t="str">
        <x:v>Норма</x:v>
      </x:c>
      <x:c r="P87" s="71" t="str">
        <x:v>Цена находится в принятом ориентировочном диапазоне.</x:v>
      </x:c>
      <x:c r="Q87" s="71" t="str">
        <x:v>https://example.com/source-normal-57</x:v>
      </x:c>
      <x:c r="R87" s="78" t="str">
        <x:v>12.08.2026</x:v>
      </x:c>
      <x:c r="S87" s="80" t="str">
        <x:v>Высокая</x:v>
      </x:c>
    </x:row>
    <x:row r="88">
      <x:c r="A88" s="79" t="n">
        <x:v>82</x:v>
      </x:c>
      <x:c r="B88" s="71" t="str">
        <x:v>Прочие работы</x:v>
      </x:c>
      <x:c r="C88" s="71" t="str">
        <x:v>Демонстрационная позиция в диапазоне 58</x:v>
      </x:c>
      <x:c r="D88" s="71" t="str">
        <x:v>компл.</x:v>
      </x:c>
      <x:c r="E88" s="76" t="n">
        <x:v>1</x:v>
      </x:c>
      <x:c r="F88" s="77" t="n">
        <x:v>7800</x:v>
      </x:c>
      <x:c r="G88" s="74" t="n">
        <x:f>IF(OR(E88="",F88=""),"",E88*F88)</x:f>
        <x:v>7800</x:v>
      </x:c>
      <x:c r="H88" s="77" t="n">
        <x:v>7800</x:v>
      </x:c>
      <x:c r="I88" s="77" t="n">
        <x:v>7800</x:v>
      </x:c>
      <x:c r="J88" s="77" t="n">
        <x:v>7800</x:v>
      </x:c>
      <x:c r="K88" s="74" t="n">
        <x:f>IF(OR(E88="",J88=""),"",E88*J88)</x:f>
        <x:v>7800</x:v>
      </x:c>
      <x:c r="L88" s="74" t="n">
        <x:f>IF(OR(G88="",K88=""),"",G88-K88)</x:f>
        <x:v>0</x:v>
      </x:c>
      <x:c r="M88" s="75" t="str">
        <x:f>IF(OR(L88="",G88=""),"",L88/G88)</x:f>
      </x:c>
      <x:c r="N88" s="71" t="str">
        <x:v>Норма</x:v>
      </x:c>
      <x:c r="O88" s="71" t="str">
        <x:v>Норма</x:v>
      </x:c>
      <x:c r="P88" s="71" t="str">
        <x:v>Цена находится в принятом ориентировочном диапазоне.</x:v>
      </x:c>
      <x:c r="Q88" s="71" t="str">
        <x:v>https://example.com/source-normal-58</x:v>
      </x:c>
      <x:c r="R88" s="78" t="str">
        <x:v>12.08.2026</x:v>
      </x:c>
      <x:c r="S88" s="80" t="str">
        <x:v>Высокая</x:v>
      </x:c>
    </x:row>
    <x:row r="89">
      <x:c r="A89" s="79" t="n">
        <x:v>83</x:v>
      </x:c>
      <x:c r="B89" s="71" t="str">
        <x:v>Прочие работы</x:v>
      </x:c>
      <x:c r="C89" s="71" t="str">
        <x:v>Демонстрационная позиция в диапазоне 59</x:v>
      </x:c>
      <x:c r="D89" s="71" t="str">
        <x:v>компл.</x:v>
      </x:c>
      <x:c r="E89" s="76" t="n">
        <x:v>1</x:v>
      </x:c>
      <x:c r="F89" s="77" t="n">
        <x:v>7800</x:v>
      </x:c>
      <x:c r="G89" s="74" t="n">
        <x:f>IF(OR(E89="",F89=""),"",E89*F89)</x:f>
        <x:v>7800</x:v>
      </x:c>
      <x:c r="H89" s="77" t="n">
        <x:v>7800</x:v>
      </x:c>
      <x:c r="I89" s="77" t="n">
        <x:v>7800</x:v>
      </x:c>
      <x:c r="J89" s="77" t="n">
        <x:v>7800</x:v>
      </x:c>
      <x:c r="K89" s="74" t="n">
        <x:f>IF(OR(E89="",J89=""),"",E89*J89)</x:f>
        <x:v>7800</x:v>
      </x:c>
      <x:c r="L89" s="74" t="n">
        <x:f>IF(OR(G89="",K89=""),"",G89-K89)</x:f>
        <x:v>0</x:v>
      </x:c>
      <x:c r="M89" s="75" t="str">
        <x:f>IF(OR(L89="",G89=""),"",L89/G89)</x:f>
      </x:c>
      <x:c r="N89" s="71" t="str">
        <x:v>Норма</x:v>
      </x:c>
      <x:c r="O89" s="71" t="str">
        <x:v>Норма</x:v>
      </x:c>
      <x:c r="P89" s="71" t="str">
        <x:v>Цена находится в принятом ориентировочном диапазоне.</x:v>
      </x:c>
      <x:c r="Q89" s="71" t="str">
        <x:v>https://example.com/source-normal-59</x:v>
      </x:c>
      <x:c r="R89" s="78" t="str">
        <x:v>12.08.2026</x:v>
      </x:c>
      <x:c r="S89" s="80" t="str">
        <x:v>Высокая</x:v>
      </x:c>
    </x:row>
    <x:row r="90">
      <x:c r="A90" s="79" t="n">
        <x:v>84</x:v>
      </x:c>
      <x:c r="B90" s="71" t="str">
        <x:v>Прочие работы</x:v>
      </x:c>
      <x:c r="C90" s="71" t="str">
        <x:v>Демонстрационная позиция в диапазоне 60</x:v>
      </x:c>
      <x:c r="D90" s="71" t="str">
        <x:v>компл.</x:v>
      </x:c>
      <x:c r="E90" s="76" t="n">
        <x:v>1</x:v>
      </x:c>
      <x:c r="F90" s="77" t="n">
        <x:v>7800</x:v>
      </x:c>
      <x:c r="G90" s="74" t="n">
        <x:f>IF(OR(E90="",F90=""),"",E90*F90)</x:f>
        <x:v>7800</x:v>
      </x:c>
      <x:c r="H90" s="77" t="n">
        <x:v>7800</x:v>
      </x:c>
      <x:c r="I90" s="77" t="n">
        <x:v>7800</x:v>
      </x:c>
      <x:c r="J90" s="77" t="n">
        <x:v>7800</x:v>
      </x:c>
      <x:c r="K90" s="74" t="n">
        <x:f>IF(OR(E90="",J90=""),"",E90*J90)</x:f>
        <x:v>7800</x:v>
      </x:c>
      <x:c r="L90" s="74" t="n">
        <x:f>IF(OR(G90="",K90=""),"",G90-K90)</x:f>
        <x:v>0</x:v>
      </x:c>
      <x:c r="M90" s="75" t="str">
        <x:f>IF(OR(L90="",G90=""),"",L90/G90)</x:f>
      </x:c>
      <x:c r="N90" s="71" t="str">
        <x:v>Норма</x:v>
      </x:c>
      <x:c r="O90" s="71" t="str">
        <x:v>Норма</x:v>
      </x:c>
      <x:c r="P90" s="71" t="str">
        <x:v>Цена находится в принятом ориентировочном диапазоне.</x:v>
      </x:c>
      <x:c r="Q90" s="71" t="str">
        <x:v>https://example.com/source-normal-60</x:v>
      </x:c>
      <x:c r="R90" s="78" t="str">
        <x:v>12.08.2026</x:v>
      </x:c>
      <x:c r="S90" s="80" t="str">
        <x:v>Высокая</x:v>
      </x:c>
    </x:row>
    <x:row r="91">
      <x:c r="A91" s="79" t="n">
        <x:v>85</x:v>
      </x:c>
      <x:c r="B91" s="71" t="str">
        <x:v>Прочие работы</x:v>
      </x:c>
      <x:c r="C91" s="71" t="str">
        <x:v>Демонстрационная позиция в диапазоне 61</x:v>
      </x:c>
      <x:c r="D91" s="71" t="str">
        <x:v>компл.</x:v>
      </x:c>
      <x:c r="E91" s="76" t="n">
        <x:v>1</x:v>
      </x:c>
      <x:c r="F91" s="77" t="n">
        <x:v>7800</x:v>
      </x:c>
      <x:c r="G91" s="74" t="n">
        <x:f>IF(OR(E91="",F91=""),"",E91*F91)</x:f>
        <x:v>7800</x:v>
      </x:c>
      <x:c r="H91" s="77" t="n">
        <x:v>7800</x:v>
      </x:c>
      <x:c r="I91" s="77" t="n">
        <x:v>7800</x:v>
      </x:c>
      <x:c r="J91" s="77" t="n">
        <x:v>7800</x:v>
      </x:c>
      <x:c r="K91" s="74" t="n">
        <x:f>IF(OR(E91="",J91=""),"",E91*J91)</x:f>
        <x:v>7800</x:v>
      </x:c>
      <x:c r="L91" s="74" t="n">
        <x:f>IF(OR(G91="",K91=""),"",G91-K91)</x:f>
        <x:v>0</x:v>
      </x:c>
      <x:c r="M91" s="75" t="str">
        <x:f>IF(OR(L91="",G91=""),"",L91/G91)</x:f>
      </x:c>
      <x:c r="N91" s="71" t="str">
        <x:v>Норма</x:v>
      </x:c>
      <x:c r="O91" s="71" t="str">
        <x:v>Норма</x:v>
      </x:c>
      <x:c r="P91" s="71" t="str">
        <x:v>Цена находится в принятом ориентировочном диапазоне.</x:v>
      </x:c>
      <x:c r="Q91" s="71" t="str">
        <x:v>https://example.com/source-normal-61</x:v>
      </x:c>
      <x:c r="R91" s="78" t="str">
        <x:v>12.08.2026</x:v>
      </x:c>
      <x:c r="S91" s="80" t="str">
        <x:v>Высокая</x:v>
      </x:c>
    </x:row>
    <x:row r="92">
      <x:c r="A92" s="79" t="n">
        <x:v>86</x:v>
      </x:c>
      <x:c r="B92" s="71" t="str">
        <x:v>Прочие работы</x:v>
      </x:c>
      <x:c r="C92" s="71" t="str">
        <x:v>Демонстрационная позиция в диапазоне 62</x:v>
      </x:c>
      <x:c r="D92" s="71" t="str">
        <x:v>компл.</x:v>
      </x:c>
      <x:c r="E92" s="76" t="n">
        <x:v>1</x:v>
      </x:c>
      <x:c r="F92" s="77" t="n">
        <x:v>7800</x:v>
      </x:c>
      <x:c r="G92" s="74" t="n">
        <x:f>IF(OR(E92="",F92=""),"",E92*F92)</x:f>
        <x:v>7800</x:v>
      </x:c>
      <x:c r="H92" s="77" t="n">
        <x:v>7800</x:v>
      </x:c>
      <x:c r="I92" s="77" t="n">
        <x:v>7800</x:v>
      </x:c>
      <x:c r="J92" s="77" t="n">
        <x:v>7800</x:v>
      </x:c>
      <x:c r="K92" s="74" t="n">
        <x:f>IF(OR(E92="",J92=""),"",E92*J92)</x:f>
        <x:v>7800</x:v>
      </x:c>
      <x:c r="L92" s="74" t="n">
        <x:f>IF(OR(G92="",K92=""),"",G92-K92)</x:f>
        <x:v>0</x:v>
      </x:c>
      <x:c r="M92" s="75" t="str">
        <x:f>IF(OR(L92="",G92=""),"",L92/G92)</x:f>
      </x:c>
      <x:c r="N92" s="71" t="str">
        <x:v>Норма</x:v>
      </x:c>
      <x:c r="O92" s="71" t="str">
        <x:v>Норма</x:v>
      </x:c>
      <x:c r="P92" s="71" t="str">
        <x:v>Цена находится в принятом ориентировочном диапазоне.</x:v>
      </x:c>
      <x:c r="Q92" s="71" t="str">
        <x:v>https://example.com/source-normal-62</x:v>
      </x:c>
      <x:c r="R92" s="78" t="str">
        <x:v>12.08.2026</x:v>
      </x:c>
      <x:c r="S92" s="80" t="str">
        <x:v>Высокая</x:v>
      </x:c>
    </x:row>
    <x:row r="93">
      <x:c r="A93" s="79" t="n">
        <x:v>87</x:v>
      </x:c>
      <x:c r="B93" s="71" t="str">
        <x:v>Прочие работы</x:v>
      </x:c>
      <x:c r="C93" s="71" t="str">
        <x:v>Демонстрационная позиция в диапазоне 63</x:v>
      </x:c>
      <x:c r="D93" s="71" t="str">
        <x:v>компл.</x:v>
      </x:c>
      <x:c r="E93" s="76" t="n">
        <x:v>1</x:v>
      </x:c>
      <x:c r="F93" s="77" t="n">
        <x:v>7800</x:v>
      </x:c>
      <x:c r="G93" s="74" t="n">
        <x:f>IF(OR(E93="",F93=""),"",E93*F93)</x:f>
        <x:v>7800</x:v>
      </x:c>
      <x:c r="H93" s="77" t="n">
        <x:v>7800</x:v>
      </x:c>
      <x:c r="I93" s="77" t="n">
        <x:v>7800</x:v>
      </x:c>
      <x:c r="J93" s="77" t="n">
        <x:v>7800</x:v>
      </x:c>
      <x:c r="K93" s="74" t="n">
        <x:f>IF(OR(E93="",J93=""),"",E93*J93)</x:f>
        <x:v>7800</x:v>
      </x:c>
      <x:c r="L93" s="74" t="n">
        <x:f>IF(OR(G93="",K93=""),"",G93-K93)</x:f>
        <x:v>0</x:v>
      </x:c>
      <x:c r="M93" s="75" t="str">
        <x:f>IF(OR(L93="",G93=""),"",L93/G93)</x:f>
      </x:c>
      <x:c r="N93" s="71" t="str">
        <x:v>Норма</x:v>
      </x:c>
      <x:c r="O93" s="71" t="str">
        <x:v>Норма</x:v>
      </x:c>
      <x:c r="P93" s="71" t="str">
        <x:v>Цена находится в принятом ориентировочном диапазоне.</x:v>
      </x:c>
      <x:c r="Q93" s="71" t="str">
        <x:v>https://example.com/source-normal-63</x:v>
      </x:c>
      <x:c r="R93" s="78" t="str">
        <x:v>12.08.2026</x:v>
      </x:c>
      <x:c r="S93" s="80" t="str">
        <x:v>Высокая</x:v>
      </x:c>
    </x:row>
    <x:row r="94">
      <x:c r="A94" s="79" t="n">
        <x:v>88</x:v>
      </x:c>
      <x:c r="B94" s="71" t="str">
        <x:v>Прочие работы</x:v>
      </x:c>
      <x:c r="C94" s="71" t="str">
        <x:v>Демонстрационная позиция в диапазоне 64</x:v>
      </x:c>
      <x:c r="D94" s="71" t="str">
        <x:v>компл.</x:v>
      </x:c>
      <x:c r="E94" s="76" t="n">
        <x:v>1</x:v>
      </x:c>
      <x:c r="F94" s="77" t="n">
        <x:v>7800</x:v>
      </x:c>
      <x:c r="G94" s="74" t="n">
        <x:f>IF(OR(E94="",F94=""),"",E94*F94)</x:f>
        <x:v>7800</x:v>
      </x:c>
      <x:c r="H94" s="77" t="n">
        <x:v>7800</x:v>
      </x:c>
      <x:c r="I94" s="77" t="n">
        <x:v>7800</x:v>
      </x:c>
      <x:c r="J94" s="77" t="n">
        <x:v>7800</x:v>
      </x:c>
      <x:c r="K94" s="74" t="n">
        <x:f>IF(OR(E94="",J94=""),"",E94*J94)</x:f>
        <x:v>7800</x:v>
      </x:c>
      <x:c r="L94" s="74" t="n">
        <x:f>IF(OR(G94="",K94=""),"",G94-K94)</x:f>
        <x:v>0</x:v>
      </x:c>
      <x:c r="M94" s="75" t="str">
        <x:f>IF(OR(L94="",G94=""),"",L94/G94)</x:f>
      </x:c>
      <x:c r="N94" s="71" t="str">
        <x:v>Норма</x:v>
      </x:c>
      <x:c r="O94" s="71" t="str">
        <x:v>Норма</x:v>
      </x:c>
      <x:c r="P94" s="71" t="str">
        <x:v>Цена находится в принятом ориентировочном диапазоне.</x:v>
      </x:c>
      <x:c r="Q94" s="71" t="str">
        <x:v>https://example.com/source-normal-64</x:v>
      </x:c>
      <x:c r="R94" s="78" t="str">
        <x:v>12.08.2026</x:v>
      </x:c>
      <x:c r="S94" s="80" t="str">
        <x:v>Высокая</x:v>
      </x:c>
    </x:row>
    <x:row r="95">
      <x:c r="A95" s="79" t="n">
        <x:v>89</x:v>
      </x:c>
      <x:c r="B95" s="71" t="str">
        <x:v>Прочие работы</x:v>
      </x:c>
      <x:c r="C95" s="71" t="str">
        <x:v>Демонстрационная позиция в диапазоне 65</x:v>
      </x:c>
      <x:c r="D95" s="71" t="str">
        <x:v>компл.</x:v>
      </x:c>
      <x:c r="E95" s="76" t="n">
        <x:v>1</x:v>
      </x:c>
      <x:c r="F95" s="77" t="n">
        <x:v>7800</x:v>
      </x:c>
      <x:c r="G95" s="74" t="n">
        <x:f>IF(OR(E95="",F95=""),"",E95*F95)</x:f>
        <x:v>7800</x:v>
      </x:c>
      <x:c r="H95" s="77" t="n">
        <x:v>7800</x:v>
      </x:c>
      <x:c r="I95" s="77" t="n">
        <x:v>7800</x:v>
      </x:c>
      <x:c r="J95" s="77" t="n">
        <x:v>7800</x:v>
      </x:c>
      <x:c r="K95" s="74" t="n">
        <x:f>IF(OR(E95="",J95=""),"",E95*J95)</x:f>
        <x:v>7800</x:v>
      </x:c>
      <x:c r="L95" s="74" t="n">
        <x:f>IF(OR(G95="",K95=""),"",G95-K95)</x:f>
        <x:v>0</x:v>
      </x:c>
      <x:c r="M95" s="75" t="str">
        <x:f>IF(OR(L95="",G95=""),"",L95/G95)</x:f>
      </x:c>
      <x:c r="N95" s="71" t="str">
        <x:v>Норма</x:v>
      </x:c>
      <x:c r="O95" s="71" t="str">
        <x:v>Норма</x:v>
      </x:c>
      <x:c r="P95" s="71" t="str">
        <x:v>Цена находится в принятом ориентировочном диапазоне.</x:v>
      </x:c>
      <x:c r="Q95" s="71" t="str">
        <x:v>https://example.com/source-normal-65</x:v>
      </x:c>
      <x:c r="R95" s="78" t="str">
        <x:v>12.08.2026</x:v>
      </x:c>
      <x:c r="S95" s="80" t="str">
        <x:v>Высокая</x:v>
      </x:c>
    </x:row>
    <x:row r="96">
      <x:c r="A96" s="79" t="n">
        <x:v>90</x:v>
      </x:c>
      <x:c r="B96" s="71" t="str">
        <x:v>Прочие работы</x:v>
      </x:c>
      <x:c r="C96" s="71" t="str">
        <x:v>Демонстрационная позиция в диапазоне 66</x:v>
      </x:c>
      <x:c r="D96" s="71" t="str">
        <x:v>компл.</x:v>
      </x:c>
      <x:c r="E96" s="76" t="n">
        <x:v>1</x:v>
      </x:c>
      <x:c r="F96" s="77" t="n">
        <x:v>7800</x:v>
      </x:c>
      <x:c r="G96" s="74" t="n">
        <x:f>IF(OR(E96="",F96=""),"",E96*F96)</x:f>
        <x:v>7800</x:v>
      </x:c>
      <x:c r="H96" s="77" t="n">
        <x:v>7800</x:v>
      </x:c>
      <x:c r="I96" s="77" t="n">
        <x:v>7800</x:v>
      </x:c>
      <x:c r="J96" s="77" t="n">
        <x:v>7800</x:v>
      </x:c>
      <x:c r="K96" s="74" t="n">
        <x:f>IF(OR(E96="",J96=""),"",E96*J96)</x:f>
        <x:v>7800</x:v>
      </x:c>
      <x:c r="L96" s="74" t="n">
        <x:f>IF(OR(G96="",K96=""),"",G96-K96)</x:f>
        <x:v>0</x:v>
      </x:c>
      <x:c r="M96" s="75" t="str">
        <x:f>IF(OR(L96="",G96=""),"",L96/G96)</x:f>
      </x:c>
      <x:c r="N96" s="71" t="str">
        <x:v>Норма</x:v>
      </x:c>
      <x:c r="O96" s="71" t="str">
        <x:v>Норма</x:v>
      </x:c>
      <x:c r="P96" s="71" t="str">
        <x:v>Цена находится в принятом ориентировочном диапазоне.</x:v>
      </x:c>
      <x:c r="Q96" s="71" t="str">
        <x:v>https://example.com/source-normal-66</x:v>
      </x:c>
      <x:c r="R96" s="78" t="str">
        <x:v>12.08.2026</x:v>
      </x:c>
      <x:c r="S96" s="80" t="str">
        <x:v>Высокая</x:v>
      </x:c>
    </x:row>
    <x:row r="97">
      <x:c r="A97" s="79" t="n">
        <x:v>91</x:v>
      </x:c>
      <x:c r="B97" s="71" t="str">
        <x:v>Прочие работы</x:v>
      </x:c>
      <x:c r="C97" s="71" t="str">
        <x:v>Демонстрационная позиция в диапазоне 67</x:v>
      </x:c>
      <x:c r="D97" s="71" t="str">
        <x:v>компл.</x:v>
      </x:c>
      <x:c r="E97" s="76" t="n">
        <x:v>1</x:v>
      </x:c>
      <x:c r="F97" s="77" t="n">
        <x:v>7800</x:v>
      </x:c>
      <x:c r="G97" s="74" t="n">
        <x:f>IF(OR(E97="",F97=""),"",E97*F97)</x:f>
        <x:v>7800</x:v>
      </x:c>
      <x:c r="H97" s="77" t="n">
        <x:v>7800</x:v>
      </x:c>
      <x:c r="I97" s="77" t="n">
        <x:v>7800</x:v>
      </x:c>
      <x:c r="J97" s="77" t="n">
        <x:v>7800</x:v>
      </x:c>
      <x:c r="K97" s="74" t="n">
        <x:f>IF(OR(E97="",J97=""),"",E97*J97)</x:f>
        <x:v>7800</x:v>
      </x:c>
      <x:c r="L97" s="74" t="n">
        <x:f>IF(OR(G97="",K97=""),"",G97-K97)</x:f>
        <x:v>0</x:v>
      </x:c>
      <x:c r="M97" s="75" t="str">
        <x:f>IF(OR(L97="",G97=""),"",L97/G97)</x:f>
      </x:c>
      <x:c r="N97" s="71" t="str">
        <x:v>Норма</x:v>
      </x:c>
      <x:c r="O97" s="71" t="str">
        <x:v>Норма</x:v>
      </x:c>
      <x:c r="P97" s="71" t="str">
        <x:v>Цена находится в принятом ориентировочном диапазоне.</x:v>
      </x:c>
      <x:c r="Q97" s="71" t="str">
        <x:v>https://example.com/source-normal-67</x:v>
      </x:c>
      <x:c r="R97" s="78" t="str">
        <x:v>12.08.2026</x:v>
      </x:c>
      <x:c r="S97" s="80" t="str">
        <x:v>Высокая</x:v>
      </x:c>
    </x:row>
    <x:row r="98">
      <x:c r="A98" s="79" t="n">
        <x:v>92</x:v>
      </x:c>
      <x:c r="B98" s="71" t="str">
        <x:v>Прочие работы</x:v>
      </x:c>
      <x:c r="C98" s="71" t="str">
        <x:v>Демонстрационная позиция в диапазоне 68</x:v>
      </x:c>
      <x:c r="D98" s="71" t="str">
        <x:v>компл.</x:v>
      </x:c>
      <x:c r="E98" s="76" t="n">
        <x:v>1</x:v>
      </x:c>
      <x:c r="F98" s="77" t="n">
        <x:v>7800</x:v>
      </x:c>
      <x:c r="G98" s="74" t="n">
        <x:f>IF(OR(E98="",F98=""),"",E98*F98)</x:f>
        <x:v>7800</x:v>
      </x:c>
      <x:c r="H98" s="77" t="n">
        <x:v>7800</x:v>
      </x:c>
      <x:c r="I98" s="77" t="n">
        <x:v>7800</x:v>
      </x:c>
      <x:c r="J98" s="77" t="n">
        <x:v>7800</x:v>
      </x:c>
      <x:c r="K98" s="74" t="n">
        <x:f>IF(OR(E98="",J98=""),"",E98*J98)</x:f>
        <x:v>7800</x:v>
      </x:c>
      <x:c r="L98" s="74" t="n">
        <x:f>IF(OR(G98="",K98=""),"",G98-K98)</x:f>
        <x:v>0</x:v>
      </x:c>
      <x:c r="M98" s="75" t="str">
        <x:f>IF(OR(L98="",G98=""),"",L98/G98)</x:f>
      </x:c>
      <x:c r="N98" s="71" t="str">
        <x:v>Норма</x:v>
      </x:c>
      <x:c r="O98" s="71" t="str">
        <x:v>Норма</x:v>
      </x:c>
      <x:c r="P98" s="71" t="str">
        <x:v>Цена находится в принятом ориентировочном диапазоне.</x:v>
      </x:c>
      <x:c r="Q98" s="71" t="str">
        <x:v>https://example.com/source-normal-68</x:v>
      </x:c>
      <x:c r="R98" s="78" t="str">
        <x:v>12.08.2026</x:v>
      </x:c>
      <x:c r="S98" s="80" t="str">
        <x:v>Высокая</x:v>
      </x:c>
    </x:row>
    <x:row r="99">
      <x:c r="A99" s="79" t="n">
        <x:v>93</x:v>
      </x:c>
      <x:c r="B99" s="71" t="str">
        <x:v>Прочие работы</x:v>
      </x:c>
      <x:c r="C99" s="71" t="str">
        <x:v>Демонстрационная позиция в диапазоне 69</x:v>
      </x:c>
      <x:c r="D99" s="71" t="str">
        <x:v>компл.</x:v>
      </x:c>
      <x:c r="E99" s="76" t="n">
        <x:v>1</x:v>
      </x:c>
      <x:c r="F99" s="77" t="n">
        <x:v>7800</x:v>
      </x:c>
      <x:c r="G99" s="74" t="n">
        <x:f>IF(OR(E99="",F99=""),"",E99*F99)</x:f>
        <x:v>7800</x:v>
      </x:c>
      <x:c r="H99" s="77" t="n">
        <x:v>7800</x:v>
      </x:c>
      <x:c r="I99" s="77" t="n">
        <x:v>7800</x:v>
      </x:c>
      <x:c r="J99" s="77" t="n">
        <x:v>7800</x:v>
      </x:c>
      <x:c r="K99" s="74" t="n">
        <x:f>IF(OR(E99="",J99=""),"",E99*J99)</x:f>
        <x:v>7800</x:v>
      </x:c>
      <x:c r="L99" s="74" t="n">
        <x:f>IF(OR(G99="",K99=""),"",G99-K99)</x:f>
        <x:v>0</x:v>
      </x:c>
      <x:c r="M99" s="75" t="str">
        <x:f>IF(OR(L99="",G99=""),"",L99/G99)</x:f>
      </x:c>
      <x:c r="N99" s="71" t="str">
        <x:v>Норма</x:v>
      </x:c>
      <x:c r="O99" s="71" t="str">
        <x:v>Норма</x:v>
      </x:c>
      <x:c r="P99" s="71" t="str">
        <x:v>Цена находится в принятом ориентировочном диапазоне.</x:v>
      </x:c>
      <x:c r="Q99" s="71" t="str">
        <x:v>https://example.com/source-normal-69</x:v>
      </x:c>
      <x:c r="R99" s="78" t="str">
        <x:v>12.08.2026</x:v>
      </x:c>
      <x:c r="S99" s="80" t="str">
        <x:v>Высокая</x:v>
      </x:c>
    </x:row>
    <x:row r="100">
      <x:c r="A100" s="79" t="n">
        <x:v>94</x:v>
      </x:c>
      <x:c r="B100" s="71" t="str">
        <x:v>Прочие работы</x:v>
      </x:c>
      <x:c r="C100" s="71" t="str">
        <x:v>Демонстрационная позиция в диапазоне 70</x:v>
      </x:c>
      <x:c r="D100" s="71" t="str">
        <x:v>компл.</x:v>
      </x:c>
      <x:c r="E100" s="76" t="n">
        <x:v>1</x:v>
      </x:c>
      <x:c r="F100" s="77" t="n">
        <x:v>7800</x:v>
      </x:c>
      <x:c r="G100" s="74" t="n">
        <x:f>IF(OR(E100="",F100=""),"",E100*F100)</x:f>
        <x:v>7800</x:v>
      </x:c>
      <x:c r="H100" s="77" t="n">
        <x:v>7800</x:v>
      </x:c>
      <x:c r="I100" s="77" t="n">
        <x:v>7800</x:v>
      </x:c>
      <x:c r="J100" s="77" t="n">
        <x:v>7800</x:v>
      </x:c>
      <x:c r="K100" s="74" t="n">
        <x:f>IF(OR(E100="",J100=""),"",E100*J100)</x:f>
        <x:v>7800</x:v>
      </x:c>
      <x:c r="L100" s="74" t="n">
        <x:f>IF(OR(G100="",K100=""),"",G100-K100)</x:f>
        <x:v>0</x:v>
      </x:c>
      <x:c r="M100" s="75" t="str">
        <x:f>IF(OR(L100="",G100=""),"",L100/G100)</x:f>
      </x:c>
      <x:c r="N100" s="71" t="str">
        <x:v>Норма</x:v>
      </x:c>
      <x:c r="O100" s="71" t="str">
        <x:v>Норма</x:v>
      </x:c>
      <x:c r="P100" s="71" t="str">
        <x:v>Цена находится в принятом ориентировочном диапазоне.</x:v>
      </x:c>
      <x:c r="Q100" s="71" t="str">
        <x:v>https://example.com/source-normal-70</x:v>
      </x:c>
      <x:c r="R100" s="78" t="str">
        <x:v>12.08.2026</x:v>
      </x:c>
      <x:c r="S100" s="80" t="str">
        <x:v>Высокая</x:v>
      </x:c>
    </x:row>
    <x:row r="101">
      <x:c r="A101" s="79" t="n">
        <x:v>95</x:v>
      </x:c>
      <x:c r="B101" s="71" t="str">
        <x:v>Прочие работы</x:v>
      </x:c>
      <x:c r="C101" s="71" t="str">
        <x:v>Демонстрационная позиция в диапазоне 71</x:v>
      </x:c>
      <x:c r="D101" s="71" t="str">
        <x:v>компл.</x:v>
      </x:c>
      <x:c r="E101" s="76" t="n">
        <x:v>1</x:v>
      </x:c>
      <x:c r="F101" s="77" t="n">
        <x:v>7800</x:v>
      </x:c>
      <x:c r="G101" s="74" t="n">
        <x:f>IF(OR(E101="",F101=""),"",E101*F101)</x:f>
        <x:v>7800</x:v>
      </x:c>
      <x:c r="H101" s="77" t="n">
        <x:v>7800</x:v>
      </x:c>
      <x:c r="I101" s="77" t="n">
        <x:v>7800</x:v>
      </x:c>
      <x:c r="J101" s="77" t="n">
        <x:v>7800</x:v>
      </x:c>
      <x:c r="K101" s="74" t="n">
        <x:f>IF(OR(E101="",J101=""),"",E101*J101)</x:f>
        <x:v>7800</x:v>
      </x:c>
      <x:c r="L101" s="74" t="n">
        <x:f>IF(OR(G101="",K101=""),"",G101-K101)</x:f>
        <x:v>0</x:v>
      </x:c>
      <x:c r="M101" s="75" t="str">
        <x:f>IF(OR(L101="",G101=""),"",L101/G101)</x:f>
      </x:c>
      <x:c r="N101" s="71" t="str">
        <x:v>Норма</x:v>
      </x:c>
      <x:c r="O101" s="71" t="str">
        <x:v>Норма</x:v>
      </x:c>
      <x:c r="P101" s="71" t="str">
        <x:v>Цена находится в принятом ориентировочном диапазоне.</x:v>
      </x:c>
      <x:c r="Q101" s="71" t="str">
        <x:v>https://example.com/source-normal-71</x:v>
      </x:c>
      <x:c r="R101" s="78" t="str">
        <x:v>12.08.2026</x:v>
      </x:c>
      <x:c r="S101" s="80" t="str">
        <x:v>Высокая</x:v>
      </x:c>
    </x:row>
    <x:row r="102">
      <x:c r="A102" s="79" t="n">
        <x:v>96</x:v>
      </x:c>
      <x:c r="B102" s="71" t="str">
        <x:v>Прочие работы</x:v>
      </x:c>
      <x:c r="C102" s="71" t="str">
        <x:v>Демонстрационная позиция в диапазоне 72</x:v>
      </x:c>
      <x:c r="D102" s="71" t="str">
        <x:v>компл.</x:v>
      </x:c>
      <x:c r="E102" s="76" t="n">
        <x:v>1</x:v>
      </x:c>
      <x:c r="F102" s="77" t="n">
        <x:v>7800</x:v>
      </x:c>
      <x:c r="G102" s="74" t="n">
        <x:f>IF(OR(E102="",F102=""),"",E102*F102)</x:f>
        <x:v>7800</x:v>
      </x:c>
      <x:c r="H102" s="77" t="n">
        <x:v>7800</x:v>
      </x:c>
      <x:c r="I102" s="77" t="n">
        <x:v>7800</x:v>
      </x:c>
      <x:c r="J102" s="77" t="n">
        <x:v>7800</x:v>
      </x:c>
      <x:c r="K102" s="74" t="n">
        <x:f>IF(OR(E102="",J102=""),"",E102*J102)</x:f>
        <x:v>7800</x:v>
      </x:c>
      <x:c r="L102" s="74" t="n">
        <x:f>IF(OR(G102="",K102=""),"",G102-K102)</x:f>
        <x:v>0</x:v>
      </x:c>
      <x:c r="M102" s="75" t="str">
        <x:f>IF(OR(L102="",G102=""),"",L102/G102)</x:f>
      </x:c>
      <x:c r="N102" s="71" t="str">
        <x:v>Норма</x:v>
      </x:c>
      <x:c r="O102" s="71" t="str">
        <x:v>Норма</x:v>
      </x:c>
      <x:c r="P102" s="71" t="str">
        <x:v>Цена находится в принятом ориентировочном диапазоне.</x:v>
      </x:c>
      <x:c r="Q102" s="71" t="str">
        <x:v>https://example.com/source-normal-72</x:v>
      </x:c>
      <x:c r="R102" s="78" t="str">
        <x:v>12.08.2026</x:v>
      </x:c>
      <x:c r="S102" s="80" t="str">
        <x:v>Высокая</x:v>
      </x:c>
    </x:row>
    <x:row r="103">
      <x:c r="A103" s="79" t="n">
        <x:v>97</x:v>
      </x:c>
      <x:c r="B103" s="71" t="str">
        <x:v>Прочие работы</x:v>
      </x:c>
      <x:c r="C103" s="71" t="str">
        <x:v>Демонстрационная позиция в диапазоне 73</x:v>
      </x:c>
      <x:c r="D103" s="71" t="str">
        <x:v>компл.</x:v>
      </x:c>
      <x:c r="E103" s="76" t="n">
        <x:v>1</x:v>
      </x:c>
      <x:c r="F103" s="77" t="n">
        <x:v>7800</x:v>
      </x:c>
      <x:c r="G103" s="74" t="n">
        <x:f>IF(OR(E103="",F103=""),"",E103*F103)</x:f>
        <x:v>7800</x:v>
      </x:c>
      <x:c r="H103" s="77" t="n">
        <x:v>7800</x:v>
      </x:c>
      <x:c r="I103" s="77" t="n">
        <x:v>7800</x:v>
      </x:c>
      <x:c r="J103" s="77" t="n">
        <x:v>7800</x:v>
      </x:c>
      <x:c r="K103" s="74" t="n">
        <x:f>IF(OR(E103="",J103=""),"",E103*J103)</x:f>
        <x:v>7800</x:v>
      </x:c>
      <x:c r="L103" s="74" t="n">
        <x:f>IF(OR(G103="",K103=""),"",G103-K103)</x:f>
        <x:v>0</x:v>
      </x:c>
      <x:c r="M103" s="75" t="str">
        <x:f>IF(OR(L103="",G103=""),"",L103/G103)</x:f>
      </x:c>
      <x:c r="N103" s="71" t="str">
        <x:v>Норма</x:v>
      </x:c>
      <x:c r="O103" s="71" t="str">
        <x:v>Норма</x:v>
      </x:c>
      <x:c r="P103" s="71" t="str">
        <x:v>Цена находится в принятом ориентировочном диапазоне.</x:v>
      </x:c>
      <x:c r="Q103" s="71" t="str">
        <x:v>https://example.com/source-normal-73</x:v>
      </x:c>
      <x:c r="R103" s="78" t="str">
        <x:v>12.08.2026</x:v>
      </x:c>
      <x:c r="S103" s="80" t="str">
        <x:v>Высокая</x:v>
      </x:c>
    </x:row>
    <x:row r="104">
      <x:c r="A104" s="79" t="n">
        <x:v>98</x:v>
      </x:c>
      <x:c r="B104" s="71" t="str">
        <x:v>Прочие работы</x:v>
      </x:c>
      <x:c r="C104" s="71" t="str">
        <x:v>Демонстрационная позиция в диапазоне 74</x:v>
      </x:c>
      <x:c r="D104" s="71" t="str">
        <x:v>компл.</x:v>
      </x:c>
      <x:c r="E104" s="76" t="n">
        <x:v>1</x:v>
      </x:c>
      <x:c r="F104" s="77" t="n">
        <x:v>7800</x:v>
      </x:c>
      <x:c r="G104" s="74" t="n">
        <x:f>IF(OR(E104="",F104=""),"",E104*F104)</x:f>
        <x:v>7800</x:v>
      </x:c>
      <x:c r="H104" s="77" t="n">
        <x:v>7800</x:v>
      </x:c>
      <x:c r="I104" s="77" t="n">
        <x:v>7800</x:v>
      </x:c>
      <x:c r="J104" s="77" t="n">
        <x:v>7800</x:v>
      </x:c>
      <x:c r="K104" s="74" t="n">
        <x:f>IF(OR(E104="",J104=""),"",E104*J104)</x:f>
        <x:v>7800</x:v>
      </x:c>
      <x:c r="L104" s="74" t="n">
        <x:f>IF(OR(G104="",K104=""),"",G104-K104)</x:f>
        <x:v>0</x:v>
      </x:c>
      <x:c r="M104" s="75" t="str">
        <x:f>IF(OR(L104="",G104=""),"",L104/G104)</x:f>
      </x:c>
      <x:c r="N104" s="71" t="str">
        <x:v>Норма</x:v>
      </x:c>
      <x:c r="O104" s="71" t="str">
        <x:v>Норма</x:v>
      </x:c>
      <x:c r="P104" s="71" t="str">
        <x:v>Цена находится в принятом ориентировочном диапазоне.</x:v>
      </x:c>
      <x:c r="Q104" s="71" t="str">
        <x:v>https://example.com/source-normal-74</x:v>
      </x:c>
      <x:c r="R104" s="78" t="str">
        <x:v>12.08.2026</x:v>
      </x:c>
      <x:c r="S104" s="80" t="str">
        <x:v>Высокая</x:v>
      </x:c>
    </x:row>
    <x:row r="105">
      <x:c r="A105" s="79" t="n">
        <x:v>99</x:v>
      </x:c>
      <x:c r="B105" s="71" t="str">
        <x:v>Прочие работы</x:v>
      </x:c>
      <x:c r="C105" s="71" t="str">
        <x:v>Демонстрационная позиция в диапазоне 75</x:v>
      </x:c>
      <x:c r="D105" s="71" t="str">
        <x:v>компл.</x:v>
      </x:c>
      <x:c r="E105" s="76" t="n">
        <x:v>1</x:v>
      </x:c>
      <x:c r="F105" s="77" t="n">
        <x:v>7800</x:v>
      </x:c>
      <x:c r="G105" s="74" t="n">
        <x:f>IF(OR(E105="",F105=""),"",E105*F105)</x:f>
        <x:v>7800</x:v>
      </x:c>
      <x:c r="H105" s="77" t="n">
        <x:v>7800</x:v>
      </x:c>
      <x:c r="I105" s="77" t="n">
        <x:v>7800</x:v>
      </x:c>
      <x:c r="J105" s="77" t="n">
        <x:v>7800</x:v>
      </x:c>
      <x:c r="K105" s="74" t="n">
        <x:f>IF(OR(E105="",J105=""),"",E105*J105)</x:f>
        <x:v>7800</x:v>
      </x:c>
      <x:c r="L105" s="74" t="n">
        <x:f>IF(OR(G105="",K105=""),"",G105-K105)</x:f>
        <x:v>0</x:v>
      </x:c>
      <x:c r="M105" s="75" t="str">
        <x:f>IF(OR(L105="",G105=""),"",L105/G105)</x:f>
      </x:c>
      <x:c r="N105" s="71" t="str">
        <x:v>Норма</x:v>
      </x:c>
      <x:c r="O105" s="71" t="str">
        <x:v>Норма</x:v>
      </x:c>
      <x:c r="P105" s="71" t="str">
        <x:v>Цена находится в принятом ориентировочном диапазоне.</x:v>
      </x:c>
      <x:c r="Q105" s="71" t="str">
        <x:v>https://example.com/source-normal-75</x:v>
      </x:c>
      <x:c r="R105" s="78" t="str">
        <x:v>12.08.2026</x:v>
      </x:c>
      <x:c r="S105" s="80" t="str">
        <x:v>Высокая</x:v>
      </x:c>
    </x:row>
    <x:row r="106">
      <x:c r="A106" s="79" t="n">
        <x:v>100</x:v>
      </x:c>
      <x:c r="B106" s="71" t="str">
        <x:v>Прочие работы</x:v>
      </x:c>
      <x:c r="C106" s="71" t="str">
        <x:v>Демонстрационная позиция в диапазоне 76</x:v>
      </x:c>
      <x:c r="D106" s="71" t="str">
        <x:v>компл.</x:v>
      </x:c>
      <x:c r="E106" s="76" t="n">
        <x:v>1</x:v>
      </x:c>
      <x:c r="F106" s="77" t="n">
        <x:v>7800</x:v>
      </x:c>
      <x:c r="G106" s="74" t="n">
        <x:f>IF(OR(E106="",F106=""),"",E106*F106)</x:f>
        <x:v>7800</x:v>
      </x:c>
      <x:c r="H106" s="77" t="n">
        <x:v>7800</x:v>
      </x:c>
      <x:c r="I106" s="77" t="n">
        <x:v>7800</x:v>
      </x:c>
      <x:c r="J106" s="77" t="n">
        <x:v>7800</x:v>
      </x:c>
      <x:c r="K106" s="74" t="n">
        <x:f>IF(OR(E106="",J106=""),"",E106*J106)</x:f>
        <x:v>7800</x:v>
      </x:c>
      <x:c r="L106" s="74" t="n">
        <x:f>IF(OR(G106="",K106=""),"",G106-K106)</x:f>
        <x:v>0</x:v>
      </x:c>
      <x:c r="M106" s="75" t="str">
        <x:f>IF(OR(L106="",G106=""),"",L106/G106)</x:f>
      </x:c>
      <x:c r="N106" s="71" t="str">
        <x:v>Норма</x:v>
      </x:c>
      <x:c r="O106" s="71" t="str">
        <x:v>Норма</x:v>
      </x:c>
      <x:c r="P106" s="71" t="str">
        <x:v>Цена находится в принятом ориентировочном диапазоне.</x:v>
      </x:c>
      <x:c r="Q106" s="71" t="str">
        <x:v>https://example.com/source-normal-76</x:v>
      </x:c>
      <x:c r="R106" s="78" t="str">
        <x:v>12.08.2026</x:v>
      </x:c>
      <x:c r="S106" s="80" t="str">
        <x:v>Высокая</x:v>
      </x:c>
    </x:row>
    <x:row r="107">
      <x:c r="A107" s="79" t="n">
        <x:v>101</x:v>
      </x:c>
      <x:c r="B107" s="71" t="str">
        <x:v>Прочие работы</x:v>
      </x:c>
      <x:c r="C107" s="71" t="str">
        <x:v>Демонстрационная позиция в диапазоне 77</x:v>
      </x:c>
      <x:c r="D107" s="71" t="str">
        <x:v>компл.</x:v>
      </x:c>
      <x:c r="E107" s="76" t="n">
        <x:v>1</x:v>
      </x:c>
      <x:c r="F107" s="77" t="n">
        <x:v>7800</x:v>
      </x:c>
      <x:c r="G107" s="74" t="n">
        <x:f>IF(OR(E107="",F107=""),"",E107*F107)</x:f>
        <x:v>7800</x:v>
      </x:c>
      <x:c r="H107" s="77" t="n">
        <x:v>7800</x:v>
      </x:c>
      <x:c r="I107" s="77" t="n">
        <x:v>7800</x:v>
      </x:c>
      <x:c r="J107" s="77" t="n">
        <x:v>7800</x:v>
      </x:c>
      <x:c r="K107" s="74" t="n">
        <x:f>IF(OR(E107="",J107=""),"",E107*J107)</x:f>
        <x:v>7800</x:v>
      </x:c>
      <x:c r="L107" s="74" t="n">
        <x:f>IF(OR(G107="",K107=""),"",G107-K107)</x:f>
        <x:v>0</x:v>
      </x:c>
      <x:c r="M107" s="75" t="str">
        <x:f>IF(OR(L107="",G107=""),"",L107/G107)</x:f>
      </x:c>
      <x:c r="N107" s="71" t="str">
        <x:v>Норма</x:v>
      </x:c>
      <x:c r="O107" s="71" t="str">
        <x:v>Норма</x:v>
      </x:c>
      <x:c r="P107" s="71" t="str">
        <x:v>Цена находится в принятом ориентировочном диапазоне.</x:v>
      </x:c>
      <x:c r="Q107" s="71" t="str">
        <x:v>https://example.com/source-normal-77</x:v>
      </x:c>
      <x:c r="R107" s="78" t="str">
        <x:v>12.08.2026</x:v>
      </x:c>
      <x:c r="S107" s="80" t="str">
        <x:v>Высокая</x:v>
      </x:c>
    </x:row>
    <x:row r="108">
      <x:c r="A108" s="79" t="n">
        <x:v>102</x:v>
      </x:c>
      <x:c r="B108" s="71" t="str">
        <x:v>Прочие работы</x:v>
      </x:c>
      <x:c r="C108" s="71" t="str">
        <x:v>Демонстрационная позиция в диапазоне 78</x:v>
      </x:c>
      <x:c r="D108" s="71" t="str">
        <x:v>компл.</x:v>
      </x:c>
      <x:c r="E108" s="76" t="n">
        <x:v>1</x:v>
      </x:c>
      <x:c r="F108" s="77" t="n">
        <x:v>7800</x:v>
      </x:c>
      <x:c r="G108" s="74" t="n">
        <x:f>IF(OR(E108="",F108=""),"",E108*F108)</x:f>
        <x:v>7800</x:v>
      </x:c>
      <x:c r="H108" s="77" t="n">
        <x:v>7800</x:v>
      </x:c>
      <x:c r="I108" s="77" t="n">
        <x:v>7800</x:v>
      </x:c>
      <x:c r="J108" s="77" t="n">
        <x:v>7800</x:v>
      </x:c>
      <x:c r="K108" s="74" t="n">
        <x:f>IF(OR(E108="",J108=""),"",E108*J108)</x:f>
        <x:v>7800</x:v>
      </x:c>
      <x:c r="L108" s="74" t="n">
        <x:f>IF(OR(G108="",K108=""),"",G108-K108)</x:f>
        <x:v>0</x:v>
      </x:c>
      <x:c r="M108" s="75" t="str">
        <x:f>IF(OR(L108="",G108=""),"",L108/G108)</x:f>
      </x:c>
      <x:c r="N108" s="71" t="str">
        <x:v>Норма</x:v>
      </x:c>
      <x:c r="O108" s="71" t="str">
        <x:v>Норма</x:v>
      </x:c>
      <x:c r="P108" s="71" t="str">
        <x:v>Цена находится в принятом ориентировочном диапазоне.</x:v>
      </x:c>
      <x:c r="Q108" s="71" t="str">
        <x:v>https://example.com/source-normal-78</x:v>
      </x:c>
      <x:c r="R108" s="78" t="str">
        <x:v>12.08.2026</x:v>
      </x:c>
      <x:c r="S108" s="80" t="str">
        <x:v>Высокая</x:v>
      </x:c>
    </x:row>
    <x:row r="109">
      <x:c r="A109" s="79" t="n">
        <x:v>103</x:v>
      </x:c>
      <x:c r="B109" s="71" t="str">
        <x:v>Прочие работы</x:v>
      </x:c>
      <x:c r="C109" s="71" t="str">
        <x:v>Демонстрационная позиция в диапазоне 79</x:v>
      </x:c>
      <x:c r="D109" s="71" t="str">
        <x:v>компл.</x:v>
      </x:c>
      <x:c r="E109" s="76" t="n">
        <x:v>1</x:v>
      </x:c>
      <x:c r="F109" s="77" t="n">
        <x:v>7800</x:v>
      </x:c>
      <x:c r="G109" s="74" t="n">
        <x:f>IF(OR(E109="",F109=""),"",E109*F109)</x:f>
        <x:v>7800</x:v>
      </x:c>
      <x:c r="H109" s="77" t="n">
        <x:v>7800</x:v>
      </x:c>
      <x:c r="I109" s="77" t="n">
        <x:v>7800</x:v>
      </x:c>
      <x:c r="J109" s="77" t="n">
        <x:v>7800</x:v>
      </x:c>
      <x:c r="K109" s="74" t="n">
        <x:f>IF(OR(E109="",J109=""),"",E109*J109)</x:f>
        <x:v>7800</x:v>
      </x:c>
      <x:c r="L109" s="74" t="n">
        <x:f>IF(OR(G109="",K109=""),"",G109-K109)</x:f>
        <x:v>0</x:v>
      </x:c>
      <x:c r="M109" s="75" t="str">
        <x:f>IF(OR(L109="",G109=""),"",L109/G109)</x:f>
      </x:c>
      <x:c r="N109" s="71" t="str">
        <x:v>Норма</x:v>
      </x:c>
      <x:c r="O109" s="71" t="str">
        <x:v>Норма</x:v>
      </x:c>
      <x:c r="P109" s="71" t="str">
        <x:v>Цена находится в принятом ориентировочном диапазоне.</x:v>
      </x:c>
      <x:c r="Q109" s="71" t="str">
        <x:v>https://example.com/source-normal-79</x:v>
      </x:c>
      <x:c r="R109" s="78" t="str">
        <x:v>12.08.2026</x:v>
      </x:c>
      <x:c r="S109" s="80" t="str">
        <x:v>Высокая</x:v>
      </x:c>
    </x:row>
    <x:row r="110">
      <x:c r="A110" s="79" t="n">
        <x:v>104</x:v>
      </x:c>
      <x:c r="B110" s="71" t="str">
        <x:v>Прочие работы</x:v>
      </x:c>
      <x:c r="C110" s="71" t="str">
        <x:v>Демонстрационная позиция в диапазоне 80</x:v>
      </x:c>
      <x:c r="D110" s="71" t="str">
        <x:v>компл.</x:v>
      </x:c>
      <x:c r="E110" s="76" t="n">
        <x:v>1</x:v>
      </x:c>
      <x:c r="F110" s="77" t="n">
        <x:v>7800</x:v>
      </x:c>
      <x:c r="G110" s="74" t="n">
        <x:f>IF(OR(E110="",F110=""),"",E110*F110)</x:f>
        <x:v>7800</x:v>
      </x:c>
      <x:c r="H110" s="77" t="n">
        <x:v>7800</x:v>
      </x:c>
      <x:c r="I110" s="77" t="n">
        <x:v>7800</x:v>
      </x:c>
      <x:c r="J110" s="77" t="n">
        <x:v>7800</x:v>
      </x:c>
      <x:c r="K110" s="74" t="n">
        <x:f>IF(OR(E110="",J110=""),"",E110*J110)</x:f>
        <x:v>7800</x:v>
      </x:c>
      <x:c r="L110" s="74" t="n">
        <x:f>IF(OR(G110="",K110=""),"",G110-K110)</x:f>
        <x:v>0</x:v>
      </x:c>
      <x:c r="M110" s="75" t="str">
        <x:f>IF(OR(L110="",G110=""),"",L110/G110)</x:f>
      </x:c>
      <x:c r="N110" s="71" t="str">
        <x:v>Норма</x:v>
      </x:c>
      <x:c r="O110" s="71" t="str">
        <x:v>Норма</x:v>
      </x:c>
      <x:c r="P110" s="71" t="str">
        <x:v>Цена находится в принятом ориентировочном диапазоне.</x:v>
      </x:c>
      <x:c r="Q110" s="71" t="str">
        <x:v>https://example.com/source-normal-80</x:v>
      </x:c>
      <x:c r="R110" s="78" t="str">
        <x:v>12.08.2026</x:v>
      </x:c>
      <x:c r="S110" s="80" t="str">
        <x:v>Высокая</x:v>
      </x:c>
    </x:row>
    <x:row r="111">
      <x:c r="A111" s="79" t="n">
        <x:v>105</x:v>
      </x:c>
      <x:c r="B111" s="71" t="str">
        <x:v>Прочие работы</x:v>
      </x:c>
      <x:c r="C111" s="71" t="str">
        <x:v>Демонстрационная позиция в диапазоне 81</x:v>
      </x:c>
      <x:c r="D111" s="71" t="str">
        <x:v>компл.</x:v>
      </x:c>
      <x:c r="E111" s="76" t="n">
        <x:v>1</x:v>
      </x:c>
      <x:c r="F111" s="77" t="n">
        <x:v>7800</x:v>
      </x:c>
      <x:c r="G111" s="74" t="n">
        <x:f>IF(OR(E111="",F111=""),"",E111*F111)</x:f>
        <x:v>7800</x:v>
      </x:c>
      <x:c r="H111" s="77" t="n">
        <x:v>7800</x:v>
      </x:c>
      <x:c r="I111" s="77" t="n">
        <x:v>7800</x:v>
      </x:c>
      <x:c r="J111" s="77" t="n">
        <x:v>7800</x:v>
      </x:c>
      <x:c r="K111" s="74" t="n">
        <x:f>IF(OR(E111="",J111=""),"",E111*J111)</x:f>
        <x:v>7800</x:v>
      </x:c>
      <x:c r="L111" s="74" t="n">
        <x:f>IF(OR(G111="",K111=""),"",G111-K111)</x:f>
        <x:v>0</x:v>
      </x:c>
      <x:c r="M111" s="75" t="str">
        <x:f>IF(OR(L111="",G111=""),"",L111/G111)</x:f>
      </x:c>
      <x:c r="N111" s="71" t="str">
        <x:v>Норма</x:v>
      </x:c>
      <x:c r="O111" s="71" t="str">
        <x:v>Норма</x:v>
      </x:c>
      <x:c r="P111" s="71" t="str">
        <x:v>Цена находится в принятом ориентировочном диапазоне.</x:v>
      </x:c>
      <x:c r="Q111" s="71" t="str">
        <x:v>https://example.com/source-normal-81</x:v>
      </x:c>
      <x:c r="R111" s="78" t="str">
        <x:v>12.08.2026</x:v>
      </x:c>
      <x:c r="S111" s="80" t="str">
        <x:v>Высокая</x:v>
      </x:c>
    </x:row>
    <x:row r="112">
      <x:c r="A112" s="79" t="n">
        <x:v>106</x:v>
      </x:c>
      <x:c r="B112" s="71" t="str">
        <x:v>Прочие работы</x:v>
      </x:c>
      <x:c r="C112" s="71" t="str">
        <x:v>Демонстрационная позиция в диапазоне 82</x:v>
      </x:c>
      <x:c r="D112" s="71" t="str">
        <x:v>компл.</x:v>
      </x:c>
      <x:c r="E112" s="76" t="n">
        <x:v>1</x:v>
      </x:c>
      <x:c r="F112" s="77" t="n">
        <x:v>7800</x:v>
      </x:c>
      <x:c r="G112" s="74" t="n">
        <x:f>IF(OR(E112="",F112=""),"",E112*F112)</x:f>
        <x:v>7800</x:v>
      </x:c>
      <x:c r="H112" s="77" t="n">
        <x:v>7800</x:v>
      </x:c>
      <x:c r="I112" s="77" t="n">
        <x:v>7800</x:v>
      </x:c>
      <x:c r="J112" s="77" t="n">
        <x:v>7800</x:v>
      </x:c>
      <x:c r="K112" s="74" t="n">
        <x:f>IF(OR(E112="",J112=""),"",E112*J112)</x:f>
        <x:v>7800</x:v>
      </x:c>
      <x:c r="L112" s="74" t="n">
        <x:f>IF(OR(G112="",K112=""),"",G112-K112)</x:f>
        <x:v>0</x:v>
      </x:c>
      <x:c r="M112" s="75" t="str">
        <x:f>IF(OR(L112="",G112=""),"",L112/G112)</x:f>
      </x:c>
      <x:c r="N112" s="71" t="str">
        <x:v>Норма</x:v>
      </x:c>
      <x:c r="O112" s="71" t="str">
        <x:v>Норма</x:v>
      </x:c>
      <x:c r="P112" s="71" t="str">
        <x:v>Цена находится в принятом ориентировочном диапазоне.</x:v>
      </x:c>
      <x:c r="Q112" s="71" t="str">
        <x:v>https://example.com/source-normal-82</x:v>
      </x:c>
      <x:c r="R112" s="78" t="str">
        <x:v>12.08.2026</x:v>
      </x:c>
      <x:c r="S112" s="80" t="str">
        <x:v>Высокая</x:v>
      </x:c>
    </x:row>
    <x:row r="113">
      <x:c r="A113" s="79" t="n">
        <x:v>107</x:v>
      </x:c>
      <x:c r="B113" s="71" t="str">
        <x:v>Прочие работы</x:v>
      </x:c>
      <x:c r="C113" s="71" t="str">
        <x:v>Демонстрационная позиция в диапазоне 83</x:v>
      </x:c>
      <x:c r="D113" s="71" t="str">
        <x:v>компл.</x:v>
      </x:c>
      <x:c r="E113" s="76" t="n">
        <x:v>1</x:v>
      </x:c>
      <x:c r="F113" s="77" t="n">
        <x:v>7800</x:v>
      </x:c>
      <x:c r="G113" s="74" t="n">
        <x:f>IF(OR(E113="",F113=""),"",E113*F113)</x:f>
        <x:v>7800</x:v>
      </x:c>
      <x:c r="H113" s="77" t="n">
        <x:v>7800</x:v>
      </x:c>
      <x:c r="I113" s="77" t="n">
        <x:v>7800</x:v>
      </x:c>
      <x:c r="J113" s="77" t="n">
        <x:v>7800</x:v>
      </x:c>
      <x:c r="K113" s="74" t="n">
        <x:f>IF(OR(E113="",J113=""),"",E113*J113)</x:f>
        <x:v>7800</x:v>
      </x:c>
      <x:c r="L113" s="74" t="n">
        <x:f>IF(OR(G113="",K113=""),"",G113-K113)</x:f>
        <x:v>0</x:v>
      </x:c>
      <x:c r="M113" s="75" t="str">
        <x:f>IF(OR(L113="",G113=""),"",L113/G113)</x:f>
      </x:c>
      <x:c r="N113" s="71" t="str">
        <x:v>Норма</x:v>
      </x:c>
      <x:c r="O113" s="71" t="str">
        <x:v>Норма</x:v>
      </x:c>
      <x:c r="P113" s="71" t="str">
        <x:v>Цена находится в принятом ориентировочном диапазоне.</x:v>
      </x:c>
      <x:c r="Q113" s="71" t="str">
        <x:v>https://example.com/source-normal-83</x:v>
      </x:c>
      <x:c r="R113" s="78" t="str">
        <x:v>12.08.2026</x:v>
      </x:c>
      <x:c r="S113" s="80" t="str">
        <x:v>Высокая</x:v>
      </x:c>
    </x:row>
    <x:row r="114">
      <x:c r="A114" s="79" t="n">
        <x:v>108</x:v>
      </x:c>
      <x:c r="B114" s="71" t="str">
        <x:v>Прочие работы</x:v>
      </x:c>
      <x:c r="C114" s="71" t="str">
        <x:v>Демонстрационная позиция в диапазоне 84</x:v>
      </x:c>
      <x:c r="D114" s="71" t="str">
        <x:v>компл.</x:v>
      </x:c>
      <x:c r="E114" s="76" t="n">
        <x:v>1</x:v>
      </x:c>
      <x:c r="F114" s="77" t="n">
        <x:v>7800</x:v>
      </x:c>
      <x:c r="G114" s="74" t="n">
        <x:f>IF(OR(E114="",F114=""),"",E114*F114)</x:f>
        <x:v>7800</x:v>
      </x:c>
      <x:c r="H114" s="77" t="n">
        <x:v>7800</x:v>
      </x:c>
      <x:c r="I114" s="77" t="n">
        <x:v>7800</x:v>
      </x:c>
      <x:c r="J114" s="77" t="n">
        <x:v>7800</x:v>
      </x:c>
      <x:c r="K114" s="74" t="n">
        <x:f>IF(OR(E114="",J114=""),"",E114*J114)</x:f>
        <x:v>7800</x:v>
      </x:c>
      <x:c r="L114" s="74" t="n">
        <x:f>IF(OR(G114="",K114=""),"",G114-K114)</x:f>
        <x:v>0</x:v>
      </x:c>
      <x:c r="M114" s="75" t="str">
        <x:f>IF(OR(L114="",G114=""),"",L114/G114)</x:f>
      </x:c>
      <x:c r="N114" s="71" t="str">
        <x:v>Норма</x:v>
      </x:c>
      <x:c r="O114" s="71" t="str">
        <x:v>Норма</x:v>
      </x:c>
      <x:c r="P114" s="71" t="str">
        <x:v>Цена находится в принятом ориентировочном диапазоне.</x:v>
      </x:c>
      <x:c r="Q114" s="71" t="str">
        <x:v>https://example.com/source-normal-84</x:v>
      </x:c>
      <x:c r="R114" s="78" t="str">
        <x:v>12.08.2026</x:v>
      </x:c>
      <x:c r="S114" s="80" t="str">
        <x:v>Высокая</x:v>
      </x:c>
    </x:row>
    <x:row r="115">
      <x:c r="A115" s="79" t="n">
        <x:v>109</x:v>
      </x:c>
      <x:c r="B115" s="71" t="str">
        <x:v>Прочие работы</x:v>
      </x:c>
      <x:c r="C115" s="71" t="str">
        <x:v>Демонстрационная позиция в диапазоне 85</x:v>
      </x:c>
      <x:c r="D115" s="71" t="str">
        <x:v>компл.</x:v>
      </x:c>
      <x:c r="E115" s="76" t="n">
        <x:v>1</x:v>
      </x:c>
      <x:c r="F115" s="77" t="n">
        <x:v>7800</x:v>
      </x:c>
      <x:c r="G115" s="74" t="n">
        <x:f>IF(OR(E115="",F115=""),"",E115*F115)</x:f>
        <x:v>7800</x:v>
      </x:c>
      <x:c r="H115" s="77" t="n">
        <x:v>7800</x:v>
      </x:c>
      <x:c r="I115" s="77" t="n">
        <x:v>7800</x:v>
      </x:c>
      <x:c r="J115" s="77" t="n">
        <x:v>7800</x:v>
      </x:c>
      <x:c r="K115" s="74" t="n">
        <x:f>IF(OR(E115="",J115=""),"",E115*J115)</x:f>
        <x:v>7800</x:v>
      </x:c>
      <x:c r="L115" s="74" t="n">
        <x:f>IF(OR(G115="",K115=""),"",G115-K115)</x:f>
        <x:v>0</x:v>
      </x:c>
      <x:c r="M115" s="75" t="str">
        <x:f>IF(OR(L115="",G115=""),"",L115/G115)</x:f>
      </x:c>
      <x:c r="N115" s="71" t="str">
        <x:v>Норма</x:v>
      </x:c>
      <x:c r="O115" s="71" t="str">
        <x:v>Норма</x:v>
      </x:c>
      <x:c r="P115" s="71" t="str">
        <x:v>Цена находится в принятом ориентировочном диапазоне.</x:v>
      </x:c>
      <x:c r="Q115" s="71" t="str">
        <x:v>https://example.com/source-normal-85</x:v>
      </x:c>
      <x:c r="R115" s="78" t="str">
        <x:v>12.08.2026</x:v>
      </x:c>
      <x:c r="S115" s="80" t="str">
        <x:v>Высокая</x:v>
      </x:c>
    </x:row>
    <x:row r="116">
      <x:c r="A116" s="79" t="n">
        <x:v>110</x:v>
      </x:c>
      <x:c r="B116" s="71" t="str">
        <x:v>Прочие работы</x:v>
      </x:c>
      <x:c r="C116" s="71" t="str">
        <x:v>Демонстрационная позиция в диапазоне 86</x:v>
      </x:c>
      <x:c r="D116" s="71" t="str">
        <x:v>компл.</x:v>
      </x:c>
      <x:c r="E116" s="76" t="n">
        <x:v>1</x:v>
      </x:c>
      <x:c r="F116" s="77" t="n">
        <x:v>7800</x:v>
      </x:c>
      <x:c r="G116" s="74" t="n">
        <x:f>IF(OR(E116="",F116=""),"",E116*F116)</x:f>
        <x:v>7800</x:v>
      </x:c>
      <x:c r="H116" s="77" t="n">
        <x:v>7800</x:v>
      </x:c>
      <x:c r="I116" s="77" t="n">
        <x:v>7800</x:v>
      </x:c>
      <x:c r="J116" s="77" t="n">
        <x:v>7800</x:v>
      </x:c>
      <x:c r="K116" s="74" t="n">
        <x:f>IF(OR(E116="",J116=""),"",E116*J116)</x:f>
        <x:v>7800</x:v>
      </x:c>
      <x:c r="L116" s="74" t="n">
        <x:f>IF(OR(G116="",K116=""),"",G116-K116)</x:f>
        <x:v>0</x:v>
      </x:c>
      <x:c r="M116" s="75" t="str">
        <x:f>IF(OR(L116="",G116=""),"",L116/G116)</x:f>
      </x:c>
      <x:c r="N116" s="71" t="str">
        <x:v>Норма</x:v>
      </x:c>
      <x:c r="O116" s="71" t="str">
        <x:v>Норма</x:v>
      </x:c>
      <x:c r="P116" s="71" t="str">
        <x:v>Цена находится в принятом ориентировочном диапазоне.</x:v>
      </x:c>
      <x:c r="Q116" s="71" t="str">
        <x:v>https://example.com/source-normal-86</x:v>
      </x:c>
      <x:c r="R116" s="78" t="str">
        <x:v>12.08.2026</x:v>
      </x:c>
      <x:c r="S116" s="80" t="str">
        <x:v>Высокая</x:v>
      </x:c>
    </x:row>
    <x:row r="117">
      <x:c r="A117" s="79" t="n">
        <x:v>111</x:v>
      </x:c>
      <x:c r="B117" s="71" t="str">
        <x:v>Прочие работы</x:v>
      </x:c>
      <x:c r="C117" s="71" t="str">
        <x:v>Демонстрационная позиция в диапазоне 87</x:v>
      </x:c>
      <x:c r="D117" s="71" t="str">
        <x:v>компл.</x:v>
      </x:c>
      <x:c r="E117" s="76" t="n">
        <x:v>1</x:v>
      </x:c>
      <x:c r="F117" s="77" t="n">
        <x:v>7800</x:v>
      </x:c>
      <x:c r="G117" s="74" t="n">
        <x:f>IF(OR(E117="",F117=""),"",E117*F117)</x:f>
        <x:v>7800</x:v>
      </x:c>
      <x:c r="H117" s="77" t="n">
        <x:v>7800</x:v>
      </x:c>
      <x:c r="I117" s="77" t="n">
        <x:v>7800</x:v>
      </x:c>
      <x:c r="J117" s="77" t="n">
        <x:v>7800</x:v>
      </x:c>
      <x:c r="K117" s="74" t="n">
        <x:f>IF(OR(E117="",J117=""),"",E117*J117)</x:f>
        <x:v>7800</x:v>
      </x:c>
      <x:c r="L117" s="74" t="n">
        <x:f>IF(OR(G117="",K117=""),"",G117-K117)</x:f>
        <x:v>0</x:v>
      </x:c>
      <x:c r="M117" s="75" t="str">
        <x:f>IF(OR(L117="",G117=""),"",L117/G117)</x:f>
      </x:c>
      <x:c r="N117" s="71" t="str">
        <x:v>Норма</x:v>
      </x:c>
      <x:c r="O117" s="71" t="str">
        <x:v>Норма</x:v>
      </x:c>
      <x:c r="P117" s="71" t="str">
        <x:v>Цена находится в принятом ориентировочном диапазоне.</x:v>
      </x:c>
      <x:c r="Q117" s="71" t="str">
        <x:v>https://example.com/source-normal-87</x:v>
      </x:c>
      <x:c r="R117" s="78" t="str">
        <x:v>12.08.2026</x:v>
      </x:c>
      <x:c r="S117" s="80" t="str">
        <x:v>Высокая</x:v>
      </x:c>
    </x:row>
    <x:row r="118">
      <x:c r="A118" s="79" t="n">
        <x:v>112</x:v>
      </x:c>
      <x:c r="B118" s="71" t="str">
        <x:v>Прочие работы</x:v>
      </x:c>
      <x:c r="C118" s="71" t="str">
        <x:v>Демонстрационная позиция в диапазоне 88</x:v>
      </x:c>
      <x:c r="D118" s="71" t="str">
        <x:v>компл.</x:v>
      </x:c>
      <x:c r="E118" s="76" t="n">
        <x:v>1</x:v>
      </x:c>
      <x:c r="F118" s="77" t="n">
        <x:v>7800</x:v>
      </x:c>
      <x:c r="G118" s="74" t="n">
        <x:f>IF(OR(E118="",F118=""),"",E118*F118)</x:f>
        <x:v>7800</x:v>
      </x:c>
      <x:c r="H118" s="77" t="n">
        <x:v>7800</x:v>
      </x:c>
      <x:c r="I118" s="77" t="n">
        <x:v>7800</x:v>
      </x:c>
      <x:c r="J118" s="77" t="n">
        <x:v>7800</x:v>
      </x:c>
      <x:c r="K118" s="74" t="n">
        <x:f>IF(OR(E118="",J118=""),"",E118*J118)</x:f>
        <x:v>7800</x:v>
      </x:c>
      <x:c r="L118" s="74" t="n">
        <x:f>IF(OR(G118="",K118=""),"",G118-K118)</x:f>
        <x:v>0</x:v>
      </x:c>
      <x:c r="M118" s="75" t="str">
        <x:f>IF(OR(L118="",G118=""),"",L118/G118)</x:f>
      </x:c>
      <x:c r="N118" s="71" t="str">
        <x:v>Норма</x:v>
      </x:c>
      <x:c r="O118" s="71" t="str">
        <x:v>Норма</x:v>
      </x:c>
      <x:c r="P118" s="71" t="str">
        <x:v>Цена находится в принятом ориентировочном диапазоне.</x:v>
      </x:c>
      <x:c r="Q118" s="71" t="str">
        <x:v>https://example.com/source-normal-88</x:v>
      </x:c>
      <x:c r="R118" s="78" t="str">
        <x:v>12.08.2026</x:v>
      </x:c>
      <x:c r="S118" s="80" t="str">
        <x:v>Высокая</x:v>
      </x:c>
    </x:row>
    <x:row r="119">
      <x:c r="A119" s="79" t="n">
        <x:v>113</x:v>
      </x:c>
      <x:c r="B119" s="71" t="str">
        <x:v>Прочие работы</x:v>
      </x:c>
      <x:c r="C119" s="71" t="str">
        <x:v>Демонстрационная позиция в диапазоне 89</x:v>
      </x:c>
      <x:c r="D119" s="71" t="str">
        <x:v>компл.</x:v>
      </x:c>
      <x:c r="E119" s="76" t="n">
        <x:v>1</x:v>
      </x:c>
      <x:c r="F119" s="77" t="n">
        <x:v>7800</x:v>
      </x:c>
      <x:c r="G119" s="74" t="n">
        <x:f>IF(OR(E119="",F119=""),"",E119*F119)</x:f>
        <x:v>7800</x:v>
      </x:c>
      <x:c r="H119" s="77" t="n">
        <x:v>7800</x:v>
      </x:c>
      <x:c r="I119" s="77" t="n">
        <x:v>7800</x:v>
      </x:c>
      <x:c r="J119" s="77" t="n">
        <x:v>7800</x:v>
      </x:c>
      <x:c r="K119" s="74" t="n">
        <x:f>IF(OR(E119="",J119=""),"",E119*J119)</x:f>
        <x:v>7800</x:v>
      </x:c>
      <x:c r="L119" s="74" t="n">
        <x:f>IF(OR(G119="",K119=""),"",G119-K119)</x:f>
        <x:v>0</x:v>
      </x:c>
      <x:c r="M119" s="75" t="str">
        <x:f>IF(OR(L119="",G119=""),"",L119/G119)</x:f>
      </x:c>
      <x:c r="N119" s="71" t="str">
        <x:v>Норма</x:v>
      </x:c>
      <x:c r="O119" s="71" t="str">
        <x:v>Норма</x:v>
      </x:c>
      <x:c r="P119" s="71" t="str">
        <x:v>Цена находится в принятом ориентировочном диапазоне.</x:v>
      </x:c>
      <x:c r="Q119" s="71" t="str">
        <x:v>https://example.com/source-normal-89</x:v>
      </x:c>
      <x:c r="R119" s="78" t="str">
        <x:v>12.08.2026</x:v>
      </x:c>
      <x:c r="S119" s="80" t="str">
        <x:v>Высокая</x:v>
      </x:c>
    </x:row>
    <x:row r="120">
      <x:c r="A120" s="79" t="n">
        <x:v>114</x:v>
      </x:c>
      <x:c r="B120" s="71" t="str">
        <x:v>Прочие работы</x:v>
      </x:c>
      <x:c r="C120" s="71" t="str">
        <x:v>Демонстрационная позиция в диапазоне 90</x:v>
      </x:c>
      <x:c r="D120" s="71" t="str">
        <x:v>компл.</x:v>
      </x:c>
      <x:c r="E120" s="76" t="n">
        <x:v>1</x:v>
      </x:c>
      <x:c r="F120" s="77" t="n">
        <x:v>7800</x:v>
      </x:c>
      <x:c r="G120" s="74" t="n">
        <x:f>IF(OR(E120="",F120=""),"",E120*F120)</x:f>
        <x:v>7800</x:v>
      </x:c>
      <x:c r="H120" s="77" t="n">
        <x:v>7800</x:v>
      </x:c>
      <x:c r="I120" s="77" t="n">
        <x:v>7800</x:v>
      </x:c>
      <x:c r="J120" s="77" t="n">
        <x:v>7800</x:v>
      </x:c>
      <x:c r="K120" s="74" t="n">
        <x:f>IF(OR(E120="",J120=""),"",E120*J120)</x:f>
        <x:v>7800</x:v>
      </x:c>
      <x:c r="L120" s="74" t="n">
        <x:f>IF(OR(G120="",K120=""),"",G120-K120)</x:f>
        <x:v>0</x:v>
      </x:c>
      <x:c r="M120" s="75" t="str">
        <x:f>IF(OR(L120="",G120=""),"",L120/G120)</x:f>
      </x:c>
      <x:c r="N120" s="71" t="str">
        <x:v>Норма</x:v>
      </x:c>
      <x:c r="O120" s="71" t="str">
        <x:v>Норма</x:v>
      </x:c>
      <x:c r="P120" s="71" t="str">
        <x:v>Цена находится в принятом ориентировочном диапазоне.</x:v>
      </x:c>
      <x:c r="Q120" s="71" t="str">
        <x:v>https://example.com/source-normal-90</x:v>
      </x:c>
      <x:c r="R120" s="78" t="str">
        <x:v>12.08.2026</x:v>
      </x:c>
      <x:c r="S120" s="80" t="str">
        <x:v>Высокая</x:v>
      </x:c>
    </x:row>
    <x:row r="121">
      <x:c r="A121" s="79" t="n">
        <x:v>115</x:v>
      </x:c>
      <x:c r="B121" s="71" t="str">
        <x:v>Прочие работы</x:v>
      </x:c>
      <x:c r="C121" s="71" t="str">
        <x:v>Демонстрационная позиция в диапазоне 91</x:v>
      </x:c>
      <x:c r="D121" s="71" t="str">
        <x:v>компл.</x:v>
      </x:c>
      <x:c r="E121" s="76" t="n">
        <x:v>1</x:v>
      </x:c>
      <x:c r="F121" s="77" t="n">
        <x:v>7800</x:v>
      </x:c>
      <x:c r="G121" s="74" t="n">
        <x:f>IF(OR(E121="",F121=""),"",E121*F121)</x:f>
        <x:v>7800</x:v>
      </x:c>
      <x:c r="H121" s="77" t="n">
        <x:v>7800</x:v>
      </x:c>
      <x:c r="I121" s="77" t="n">
        <x:v>7800</x:v>
      </x:c>
      <x:c r="J121" s="77" t="n">
        <x:v>7800</x:v>
      </x:c>
      <x:c r="K121" s="74" t="n">
        <x:f>IF(OR(E121="",J121=""),"",E121*J121)</x:f>
        <x:v>7800</x:v>
      </x:c>
      <x:c r="L121" s="74" t="n">
        <x:f>IF(OR(G121="",K121=""),"",G121-K121)</x:f>
        <x:v>0</x:v>
      </x:c>
      <x:c r="M121" s="75" t="str">
        <x:f>IF(OR(L121="",G121=""),"",L121/G121)</x:f>
      </x:c>
      <x:c r="N121" s="71" t="str">
        <x:v>Норма</x:v>
      </x:c>
      <x:c r="O121" s="71" t="str">
        <x:v>Норма</x:v>
      </x:c>
      <x:c r="P121" s="71" t="str">
        <x:v>Цена находится в принятом ориентировочном диапазоне.</x:v>
      </x:c>
      <x:c r="Q121" s="71" t="str">
        <x:v>https://example.com/source-normal-91</x:v>
      </x:c>
      <x:c r="R121" s="78" t="str">
        <x:v>12.08.2026</x:v>
      </x:c>
      <x:c r="S121" s="80" t="str">
        <x:v>Высокая</x:v>
      </x:c>
    </x:row>
    <x:row r="122">
      <x:c r="A122" s="79" t="n">
        <x:v>116</x:v>
      </x:c>
      <x:c r="B122" s="71" t="str">
        <x:v>Прочие работы</x:v>
      </x:c>
      <x:c r="C122" s="71" t="str">
        <x:v>Демонстрационная позиция в диапазоне 92</x:v>
      </x:c>
      <x:c r="D122" s="71" t="str">
        <x:v>компл.</x:v>
      </x:c>
      <x:c r="E122" s="76" t="n">
        <x:v>1</x:v>
      </x:c>
      <x:c r="F122" s="77" t="n">
        <x:v>7800</x:v>
      </x:c>
      <x:c r="G122" s="74" t="n">
        <x:f>IF(OR(E122="",F122=""),"",E122*F122)</x:f>
        <x:v>7800</x:v>
      </x:c>
      <x:c r="H122" s="77" t="n">
        <x:v>7800</x:v>
      </x:c>
      <x:c r="I122" s="77" t="n">
        <x:v>7800</x:v>
      </x:c>
      <x:c r="J122" s="77" t="n">
        <x:v>7800</x:v>
      </x:c>
      <x:c r="K122" s="74" t="n">
        <x:f>IF(OR(E122="",J122=""),"",E122*J122)</x:f>
        <x:v>7800</x:v>
      </x:c>
      <x:c r="L122" s="74" t="n">
        <x:f>IF(OR(G122="",K122=""),"",G122-K122)</x:f>
        <x:v>0</x:v>
      </x:c>
      <x:c r="M122" s="75" t="str">
        <x:f>IF(OR(L122="",G122=""),"",L122/G122)</x:f>
      </x:c>
      <x:c r="N122" s="71" t="str">
        <x:v>Норма</x:v>
      </x:c>
      <x:c r="O122" s="71" t="str">
        <x:v>Норма</x:v>
      </x:c>
      <x:c r="P122" s="71" t="str">
        <x:v>Цена находится в принятом ориентировочном диапазоне.</x:v>
      </x:c>
      <x:c r="Q122" s="71" t="str">
        <x:v>https://example.com/source-normal-92</x:v>
      </x:c>
      <x:c r="R122" s="78" t="str">
        <x:v>12.08.2026</x:v>
      </x:c>
      <x:c r="S122" s="80" t="str">
        <x:v>Высокая</x:v>
      </x:c>
    </x:row>
    <x:row r="123">
      <x:c r="A123" s="79" t="n">
        <x:v>117</x:v>
      </x:c>
      <x:c r="B123" s="71" t="str">
        <x:v>Прочие работы</x:v>
      </x:c>
      <x:c r="C123" s="71" t="str">
        <x:v>Демонстрационная позиция в диапазоне 93</x:v>
      </x:c>
      <x:c r="D123" s="71" t="str">
        <x:v>компл.</x:v>
      </x:c>
      <x:c r="E123" s="76" t="n">
        <x:v>1</x:v>
      </x:c>
      <x:c r="F123" s="77" t="n">
        <x:v>7800</x:v>
      </x:c>
      <x:c r="G123" s="74" t="n">
        <x:f>IF(OR(E123="",F123=""),"",E123*F123)</x:f>
        <x:v>7800</x:v>
      </x:c>
      <x:c r="H123" s="77" t="n">
        <x:v>7800</x:v>
      </x:c>
      <x:c r="I123" s="77" t="n">
        <x:v>7800</x:v>
      </x:c>
      <x:c r="J123" s="77" t="n">
        <x:v>7800</x:v>
      </x:c>
      <x:c r="K123" s="74" t="n">
        <x:f>IF(OR(E123="",J123=""),"",E123*J123)</x:f>
        <x:v>7800</x:v>
      </x:c>
      <x:c r="L123" s="74" t="n">
        <x:f>IF(OR(G123="",K123=""),"",G123-K123)</x:f>
        <x:v>0</x:v>
      </x:c>
      <x:c r="M123" s="75" t="str">
        <x:f>IF(OR(L123="",G123=""),"",L123/G123)</x:f>
      </x:c>
      <x:c r="N123" s="71" t="str">
        <x:v>Норма</x:v>
      </x:c>
      <x:c r="O123" s="71" t="str">
        <x:v>Норма</x:v>
      </x:c>
      <x:c r="P123" s="71" t="str">
        <x:v>Цена находится в принятом ориентировочном диапазоне.</x:v>
      </x:c>
      <x:c r="Q123" s="71" t="str">
        <x:v>https://example.com/source-normal-93</x:v>
      </x:c>
      <x:c r="R123" s="78" t="str">
        <x:v>12.08.2026</x:v>
      </x:c>
      <x:c r="S123" s="80" t="str">
        <x:v>Высокая</x:v>
      </x:c>
    </x:row>
    <x:row r="124">
      <x:c r="A124" s="79" t="n">
        <x:v>118</x:v>
      </x:c>
      <x:c r="B124" s="71" t="str">
        <x:v>Прочие работы</x:v>
      </x:c>
      <x:c r="C124" s="71" t="str">
        <x:v>Демонстрационная позиция в диапазоне 94</x:v>
      </x:c>
      <x:c r="D124" s="71" t="str">
        <x:v>компл.</x:v>
      </x:c>
      <x:c r="E124" s="76" t="n">
        <x:v>1</x:v>
      </x:c>
      <x:c r="F124" s="77" t="n">
        <x:v>7800</x:v>
      </x:c>
      <x:c r="G124" s="74" t="n">
        <x:f>IF(OR(E124="",F124=""),"",E124*F124)</x:f>
        <x:v>7800</x:v>
      </x:c>
      <x:c r="H124" s="77" t="n">
        <x:v>7800</x:v>
      </x:c>
      <x:c r="I124" s="77" t="n">
        <x:v>7800</x:v>
      </x:c>
      <x:c r="J124" s="77" t="n">
        <x:v>7800</x:v>
      </x:c>
      <x:c r="K124" s="74" t="n">
        <x:f>IF(OR(E124="",J124=""),"",E124*J124)</x:f>
        <x:v>7800</x:v>
      </x:c>
      <x:c r="L124" s="74" t="n">
        <x:f>IF(OR(G124="",K124=""),"",G124-K124)</x:f>
        <x:v>0</x:v>
      </x:c>
      <x:c r="M124" s="75" t="str">
        <x:f>IF(OR(L124="",G124=""),"",L124/G124)</x:f>
      </x:c>
      <x:c r="N124" s="71" t="str">
        <x:v>Норма</x:v>
      </x:c>
      <x:c r="O124" s="71" t="str">
        <x:v>Норма</x:v>
      </x:c>
      <x:c r="P124" s="71" t="str">
        <x:v>Цена находится в принятом ориентировочном диапазоне.</x:v>
      </x:c>
      <x:c r="Q124" s="71" t="str">
        <x:v>https://example.com/source-normal-94</x:v>
      </x:c>
      <x:c r="R124" s="78" t="str">
        <x:v>12.08.2026</x:v>
      </x:c>
      <x:c r="S124" s="80" t="str">
        <x:v>Высокая</x:v>
      </x:c>
    </x:row>
    <x:row r="125">
      <x:c r="A125" s="79" t="n">
        <x:v>119</x:v>
      </x:c>
      <x:c r="B125" s="71" t="str">
        <x:v>Прочие работы</x:v>
      </x:c>
      <x:c r="C125" s="71" t="str">
        <x:v>Демонстрационная позиция в диапазоне 95</x:v>
      </x:c>
      <x:c r="D125" s="71" t="str">
        <x:v>компл.</x:v>
      </x:c>
      <x:c r="E125" s="76" t="n">
        <x:v>1</x:v>
      </x:c>
      <x:c r="F125" s="77" t="n">
        <x:v>7800</x:v>
      </x:c>
      <x:c r="G125" s="74" t="n">
        <x:f>IF(OR(E125="",F125=""),"",E125*F125)</x:f>
        <x:v>7800</x:v>
      </x:c>
      <x:c r="H125" s="77" t="n">
        <x:v>7800</x:v>
      </x:c>
      <x:c r="I125" s="77" t="n">
        <x:v>7800</x:v>
      </x:c>
      <x:c r="J125" s="77" t="n">
        <x:v>7800</x:v>
      </x:c>
      <x:c r="K125" s="74" t="n">
        <x:f>IF(OR(E125="",J125=""),"",E125*J125)</x:f>
        <x:v>7800</x:v>
      </x:c>
      <x:c r="L125" s="74" t="n">
        <x:f>IF(OR(G125="",K125=""),"",G125-K125)</x:f>
        <x:v>0</x:v>
      </x:c>
      <x:c r="M125" s="75" t="str">
        <x:f>IF(OR(L125="",G125=""),"",L125/G125)</x:f>
      </x:c>
      <x:c r="N125" s="71" t="str">
        <x:v>Норма</x:v>
      </x:c>
      <x:c r="O125" s="71" t="str">
        <x:v>Норма</x:v>
      </x:c>
      <x:c r="P125" s="71" t="str">
        <x:v>Цена находится в принятом ориентировочном диапазоне.</x:v>
      </x:c>
      <x:c r="Q125" s="71" t="str">
        <x:v>https://example.com/source-normal-95</x:v>
      </x:c>
      <x:c r="R125" s="78" t="str">
        <x:v>12.08.2026</x:v>
      </x:c>
      <x:c r="S125" s="80" t="str">
        <x:v>Высокая</x:v>
      </x:c>
    </x:row>
    <x:row r="126">
      <x:c r="A126" s="79" t="n">
        <x:v>120</x:v>
      </x:c>
      <x:c r="B126" s="71" t="str">
        <x:v>Прочие работы</x:v>
      </x:c>
      <x:c r="C126" s="71" t="str">
        <x:v>Демонстрационная позиция в диапазоне 96</x:v>
      </x:c>
      <x:c r="D126" s="71" t="str">
        <x:v>компл.</x:v>
      </x:c>
      <x:c r="E126" s="76" t="n">
        <x:v>1</x:v>
      </x:c>
      <x:c r="F126" s="77" t="n">
        <x:v>7800</x:v>
      </x:c>
      <x:c r="G126" s="74" t="n">
        <x:f>IF(OR(E126="",F126=""),"",E126*F126)</x:f>
        <x:v>7800</x:v>
      </x:c>
      <x:c r="H126" s="77" t="n">
        <x:v>7800</x:v>
      </x:c>
      <x:c r="I126" s="77" t="n">
        <x:v>7800</x:v>
      </x:c>
      <x:c r="J126" s="77" t="n">
        <x:v>7800</x:v>
      </x:c>
      <x:c r="K126" s="74" t="n">
        <x:f>IF(OR(E126="",J126=""),"",E126*J126)</x:f>
        <x:v>7800</x:v>
      </x:c>
      <x:c r="L126" s="74" t="n">
        <x:f>IF(OR(G126="",K126=""),"",G126-K126)</x:f>
        <x:v>0</x:v>
      </x:c>
      <x:c r="M126" s="75" t="str">
        <x:f>IF(OR(L126="",G126=""),"",L126/G126)</x:f>
      </x:c>
      <x:c r="N126" s="71" t="str">
        <x:v>Норма</x:v>
      </x:c>
      <x:c r="O126" s="71" t="str">
        <x:v>Норма</x:v>
      </x:c>
      <x:c r="P126" s="71" t="str">
        <x:v>Цена находится в принятом ориентировочном диапазоне.</x:v>
      </x:c>
      <x:c r="Q126" s="71" t="str">
        <x:v>https://example.com/source-normal-96</x:v>
      </x:c>
      <x:c r="R126" s="78" t="str">
        <x:v>12.08.2026</x:v>
      </x:c>
      <x:c r="S126" s="80" t="str">
        <x:v>Высокая</x:v>
      </x:c>
    </x:row>
    <x:row r="127">
      <x:c r="A127" s="79" t="n">
        <x:v>121</x:v>
      </x:c>
      <x:c r="B127" s="71" t="str">
        <x:v>Прочие работы</x:v>
      </x:c>
      <x:c r="C127" s="71" t="str">
        <x:v>Демонстрационная позиция в диапазоне 97</x:v>
      </x:c>
      <x:c r="D127" s="71" t="str">
        <x:v>компл.</x:v>
      </x:c>
      <x:c r="E127" s="76" t="n">
        <x:v>1</x:v>
      </x:c>
      <x:c r="F127" s="77" t="n">
        <x:v>7800</x:v>
      </x:c>
      <x:c r="G127" s="74" t="n">
        <x:f>IF(OR(E127="",F127=""),"",E127*F127)</x:f>
        <x:v>7800</x:v>
      </x:c>
      <x:c r="H127" s="77" t="n">
        <x:v>7800</x:v>
      </x:c>
      <x:c r="I127" s="77" t="n">
        <x:v>7800</x:v>
      </x:c>
      <x:c r="J127" s="77" t="n">
        <x:v>7800</x:v>
      </x:c>
      <x:c r="K127" s="74" t="n">
        <x:f>IF(OR(E127="",J127=""),"",E127*J127)</x:f>
        <x:v>7800</x:v>
      </x:c>
      <x:c r="L127" s="74" t="n">
        <x:f>IF(OR(G127="",K127=""),"",G127-K127)</x:f>
        <x:v>0</x:v>
      </x:c>
      <x:c r="M127" s="75" t="str">
        <x:f>IF(OR(L127="",G127=""),"",L127/G127)</x:f>
      </x:c>
      <x:c r="N127" s="71" t="str">
        <x:v>Норма</x:v>
      </x:c>
      <x:c r="O127" s="71" t="str">
        <x:v>Норма</x:v>
      </x:c>
      <x:c r="P127" s="71" t="str">
        <x:v>Цена находится в принятом ориентировочном диапазоне.</x:v>
      </x:c>
      <x:c r="Q127" s="71" t="str">
        <x:v>https://example.com/source-normal-97</x:v>
      </x:c>
      <x:c r="R127" s="78" t="str">
        <x:v>12.08.2026</x:v>
      </x:c>
      <x:c r="S127" s="80" t="str">
        <x:v>Высокая</x:v>
      </x:c>
    </x:row>
    <x:row r="128">
      <x:c r="A128" s="79" t="n">
        <x:v>122</x:v>
      </x:c>
      <x:c r="B128" s="71" t="str">
        <x:v>Прочие работы</x:v>
      </x:c>
      <x:c r="C128" s="71" t="str">
        <x:v>Демонстрационная позиция в диапазоне 98</x:v>
      </x:c>
      <x:c r="D128" s="71" t="str">
        <x:v>компл.</x:v>
      </x:c>
      <x:c r="E128" s="76" t="n">
        <x:v>1</x:v>
      </x:c>
      <x:c r="F128" s="77" t="n">
        <x:v>7800</x:v>
      </x:c>
      <x:c r="G128" s="74" t="n">
        <x:f>IF(OR(E128="",F128=""),"",E128*F128)</x:f>
        <x:v>7800</x:v>
      </x:c>
      <x:c r="H128" s="77" t="n">
        <x:v>7800</x:v>
      </x:c>
      <x:c r="I128" s="77" t="n">
        <x:v>7800</x:v>
      </x:c>
      <x:c r="J128" s="77" t="n">
        <x:v>7800</x:v>
      </x:c>
      <x:c r="K128" s="74" t="n">
        <x:f>IF(OR(E128="",J128=""),"",E128*J128)</x:f>
        <x:v>7800</x:v>
      </x:c>
      <x:c r="L128" s="74" t="n">
        <x:f>IF(OR(G128="",K128=""),"",G128-K128)</x:f>
        <x:v>0</x:v>
      </x:c>
      <x:c r="M128" s="75" t="str">
        <x:f>IF(OR(L128="",G128=""),"",L128/G128)</x:f>
      </x:c>
      <x:c r="N128" s="71" t="str">
        <x:v>Норма</x:v>
      </x:c>
      <x:c r="O128" s="71" t="str">
        <x:v>Норма</x:v>
      </x:c>
      <x:c r="P128" s="71" t="str">
        <x:v>Цена находится в принятом ориентировочном диапазоне.</x:v>
      </x:c>
      <x:c r="Q128" s="71" t="str">
        <x:v>https://example.com/source-normal-98</x:v>
      </x:c>
      <x:c r="R128" s="78" t="str">
        <x:v>12.08.2026</x:v>
      </x:c>
      <x:c r="S128" s="80" t="str">
        <x:v>Высокая</x:v>
      </x:c>
    </x:row>
    <x:row r="129">
      <x:c r="A129" s="79" t="n">
        <x:v>123</x:v>
      </x:c>
      <x:c r="B129" s="71" t="str">
        <x:v>Прочие работы</x:v>
      </x:c>
      <x:c r="C129" s="71" t="str">
        <x:v>Демонстрационная позиция в диапазоне 99</x:v>
      </x:c>
      <x:c r="D129" s="71" t="str">
        <x:v>компл.</x:v>
      </x:c>
      <x:c r="E129" s="76" t="n">
        <x:v>1</x:v>
      </x:c>
      <x:c r="F129" s="77" t="n">
        <x:v>7800</x:v>
      </x:c>
      <x:c r="G129" s="74" t="n">
        <x:f>IF(OR(E129="",F129=""),"",E129*F129)</x:f>
        <x:v>7800</x:v>
      </x:c>
      <x:c r="H129" s="77" t="n">
        <x:v>7800</x:v>
      </x:c>
      <x:c r="I129" s="77" t="n">
        <x:v>7800</x:v>
      </x:c>
      <x:c r="J129" s="77" t="n">
        <x:v>7800</x:v>
      </x:c>
      <x:c r="K129" s="74" t="n">
        <x:f>IF(OR(E129="",J129=""),"",E129*J129)</x:f>
        <x:v>7800</x:v>
      </x:c>
      <x:c r="L129" s="74" t="n">
        <x:f>IF(OR(G129="",K129=""),"",G129-K129)</x:f>
        <x:v>0</x:v>
      </x:c>
      <x:c r="M129" s="75" t="str">
        <x:f>IF(OR(L129="",G129=""),"",L129/G129)</x:f>
      </x:c>
      <x:c r="N129" s="71" t="str">
        <x:v>Норма</x:v>
      </x:c>
      <x:c r="O129" s="71" t="str">
        <x:v>Норма</x:v>
      </x:c>
      <x:c r="P129" s="71" t="str">
        <x:v>Цена находится в принятом ориентировочном диапазоне.</x:v>
      </x:c>
      <x:c r="Q129" s="71" t="str">
        <x:v>https://example.com/source-normal-99</x:v>
      </x:c>
      <x:c r="R129" s="78" t="str">
        <x:v>12.08.2026</x:v>
      </x:c>
      <x:c r="S129" s="80" t="str">
        <x:v>Высокая</x:v>
      </x:c>
    </x:row>
    <x:row r="130">
      <x:c r="A130" s="79" t="n">
        <x:v>124</x:v>
      </x:c>
      <x:c r="B130" s="71" t="str">
        <x:v>Прочие работы</x:v>
      </x:c>
      <x:c r="C130" s="71" t="str">
        <x:v>Демонстрационная позиция в диапазоне 100</x:v>
      </x:c>
      <x:c r="D130" s="71" t="str">
        <x:v>компл.</x:v>
      </x:c>
      <x:c r="E130" s="76" t="n">
        <x:v>1</x:v>
      </x:c>
      <x:c r="F130" s="77" t="n">
        <x:v>7800</x:v>
      </x:c>
      <x:c r="G130" s="74" t="n">
        <x:f>IF(OR(E130="",F130=""),"",E130*F130)</x:f>
        <x:v>7800</x:v>
      </x:c>
      <x:c r="H130" s="77" t="n">
        <x:v>7800</x:v>
      </x:c>
      <x:c r="I130" s="77" t="n">
        <x:v>7800</x:v>
      </x:c>
      <x:c r="J130" s="77" t="n">
        <x:v>7800</x:v>
      </x:c>
      <x:c r="K130" s="74" t="n">
        <x:f>IF(OR(E130="",J130=""),"",E130*J130)</x:f>
        <x:v>7800</x:v>
      </x:c>
      <x:c r="L130" s="74" t="n">
        <x:f>IF(OR(G130="",K130=""),"",G130-K130)</x:f>
        <x:v>0</x:v>
      </x:c>
      <x:c r="M130" s="75" t="str">
        <x:f>IF(OR(L130="",G130=""),"",L130/G130)</x:f>
      </x:c>
      <x:c r="N130" s="71" t="str">
        <x:v>Норма</x:v>
      </x:c>
      <x:c r="O130" s="71" t="str">
        <x:v>Норма</x:v>
      </x:c>
      <x:c r="P130" s="71" t="str">
        <x:v>Цена находится в принятом ориентировочном диапазоне.</x:v>
      </x:c>
      <x:c r="Q130" s="71" t="str">
        <x:v>https://example.com/source-normal-100</x:v>
      </x:c>
      <x:c r="R130" s="78" t="str">
        <x:v>12.08.2026</x:v>
      </x:c>
      <x:c r="S130" s="80" t="str">
        <x:v>Высокая</x:v>
      </x:c>
    </x:row>
    <x:row r="131">
      <x:c r="A131" s="79" t="n">
        <x:v>125</x:v>
      </x:c>
      <x:c r="B131" s="71" t="str">
        <x:v>Прочие работы</x:v>
      </x:c>
      <x:c r="C131" s="71" t="str">
        <x:v>Демонстрационная позиция в диапазоне 101</x:v>
      </x:c>
      <x:c r="D131" s="71" t="str">
        <x:v>компл.</x:v>
      </x:c>
      <x:c r="E131" s="76" t="n">
        <x:v>1</x:v>
      </x:c>
      <x:c r="F131" s="77" t="n">
        <x:v>7800</x:v>
      </x:c>
      <x:c r="G131" s="74" t="n">
        <x:f>IF(OR(E131="",F131=""),"",E131*F131)</x:f>
        <x:v>7800</x:v>
      </x:c>
      <x:c r="H131" s="77" t="n">
        <x:v>7800</x:v>
      </x:c>
      <x:c r="I131" s="77" t="n">
        <x:v>7800</x:v>
      </x:c>
      <x:c r="J131" s="77" t="n">
        <x:v>7800</x:v>
      </x:c>
      <x:c r="K131" s="74" t="n">
        <x:f>IF(OR(E131="",J131=""),"",E131*J131)</x:f>
        <x:v>7800</x:v>
      </x:c>
      <x:c r="L131" s="74" t="n">
        <x:f>IF(OR(G131="",K131=""),"",G131-K131)</x:f>
        <x:v>0</x:v>
      </x:c>
      <x:c r="M131" s="75" t="str">
        <x:f>IF(OR(L131="",G131=""),"",L131/G131)</x:f>
      </x:c>
      <x:c r="N131" s="71" t="str">
        <x:v>Норма</x:v>
      </x:c>
      <x:c r="O131" s="71" t="str">
        <x:v>Норма</x:v>
      </x:c>
      <x:c r="P131" s="71" t="str">
        <x:v>Цена находится в принятом ориентировочном диапазоне.</x:v>
      </x:c>
      <x:c r="Q131" s="71" t="str">
        <x:v>https://example.com/source-normal-101</x:v>
      </x:c>
      <x:c r="R131" s="78" t="str">
        <x:v>12.08.2026</x:v>
      </x:c>
      <x:c r="S131" s="80" t="str">
        <x:v>Высокая</x:v>
      </x:c>
    </x:row>
    <x:row r="132">
      <x:c r="A132" s="79" t="n">
        <x:v>126</x:v>
      </x:c>
      <x:c r="B132" s="71" t="str">
        <x:v>Прочие работы</x:v>
      </x:c>
      <x:c r="C132" s="71" t="str">
        <x:v>Демонстрационная позиция в диапазоне 102</x:v>
      </x:c>
      <x:c r="D132" s="71" t="str">
        <x:v>компл.</x:v>
      </x:c>
      <x:c r="E132" s="76" t="n">
        <x:v>1</x:v>
      </x:c>
      <x:c r="F132" s="77" t="n">
        <x:v>7800</x:v>
      </x:c>
      <x:c r="G132" s="74" t="n">
        <x:f>IF(OR(E132="",F132=""),"",E132*F132)</x:f>
        <x:v>7800</x:v>
      </x:c>
      <x:c r="H132" s="77" t="n">
        <x:v>7800</x:v>
      </x:c>
      <x:c r="I132" s="77" t="n">
        <x:v>7800</x:v>
      </x:c>
      <x:c r="J132" s="77" t="n">
        <x:v>7800</x:v>
      </x:c>
      <x:c r="K132" s="74" t="n">
        <x:f>IF(OR(E132="",J132=""),"",E132*J132)</x:f>
        <x:v>7800</x:v>
      </x:c>
      <x:c r="L132" s="74" t="n">
        <x:f>IF(OR(G132="",K132=""),"",G132-K132)</x:f>
        <x:v>0</x:v>
      </x:c>
      <x:c r="M132" s="75" t="str">
        <x:f>IF(OR(L132="",G132=""),"",L132/G132)</x:f>
      </x:c>
      <x:c r="N132" s="71" t="str">
        <x:v>Норма</x:v>
      </x:c>
      <x:c r="O132" s="71" t="str">
        <x:v>Норма</x:v>
      </x:c>
      <x:c r="P132" s="71" t="str">
        <x:v>Цена находится в принятом ориентировочном диапазоне.</x:v>
      </x:c>
      <x:c r="Q132" s="71" t="str">
        <x:v>https://example.com/source-normal-102</x:v>
      </x:c>
      <x:c r="R132" s="78" t="str">
        <x:v>12.08.2026</x:v>
      </x:c>
      <x:c r="S132" s="80" t="str">
        <x:v>Высокая</x:v>
      </x:c>
    </x:row>
    <x:row r="133">
      <x:c r="A133" s="79" t="n">
        <x:v>127</x:v>
      </x:c>
      <x:c r="B133" s="71" t="str">
        <x:v>Прочие работы</x:v>
      </x:c>
      <x:c r="C133" s="71" t="str">
        <x:v>Демонстрационная позиция в диапазоне 103</x:v>
      </x:c>
      <x:c r="D133" s="71" t="str">
        <x:v>компл.</x:v>
      </x:c>
      <x:c r="E133" s="76" t="n">
        <x:v>1</x:v>
      </x:c>
      <x:c r="F133" s="77" t="n">
        <x:v>7800</x:v>
      </x:c>
      <x:c r="G133" s="74" t="n">
        <x:f>IF(OR(E133="",F133=""),"",E133*F133)</x:f>
        <x:v>7800</x:v>
      </x:c>
      <x:c r="H133" s="77" t="n">
        <x:v>7800</x:v>
      </x:c>
      <x:c r="I133" s="77" t="n">
        <x:v>7800</x:v>
      </x:c>
      <x:c r="J133" s="77" t="n">
        <x:v>7800</x:v>
      </x:c>
      <x:c r="K133" s="74" t="n">
        <x:f>IF(OR(E133="",J133=""),"",E133*J133)</x:f>
        <x:v>7800</x:v>
      </x:c>
      <x:c r="L133" s="74" t="n">
        <x:f>IF(OR(G133="",K133=""),"",G133-K133)</x:f>
        <x:v>0</x:v>
      </x:c>
      <x:c r="M133" s="75" t="str">
        <x:f>IF(OR(L133="",G133=""),"",L133/G133)</x:f>
      </x:c>
      <x:c r="N133" s="71" t="str">
        <x:v>Норма</x:v>
      </x:c>
      <x:c r="O133" s="71" t="str">
        <x:v>Норма</x:v>
      </x:c>
      <x:c r="P133" s="71" t="str">
        <x:v>Цена находится в принятом ориентировочном диапазоне.</x:v>
      </x:c>
      <x:c r="Q133" s="71" t="str">
        <x:v>https://example.com/source-normal-103</x:v>
      </x:c>
      <x:c r="R133" s="78" t="str">
        <x:v>12.08.2026</x:v>
      </x:c>
      <x:c r="S133" s="80" t="str">
        <x:v>Высокая</x:v>
      </x:c>
    </x:row>
    <x:row r="134">
      <x:c r="A134" s="79" t="n">
        <x:v>128</x:v>
      </x:c>
      <x:c r="B134" s="71" t="str">
        <x:v>Прочие работы</x:v>
      </x:c>
      <x:c r="C134" s="71" t="str">
        <x:v>Демонстрационная позиция в диапазоне 104</x:v>
      </x:c>
      <x:c r="D134" s="71" t="str">
        <x:v>компл.</x:v>
      </x:c>
      <x:c r="E134" s="76" t="n">
        <x:v>1</x:v>
      </x:c>
      <x:c r="F134" s="77" t="n">
        <x:v>7800</x:v>
      </x:c>
      <x:c r="G134" s="74" t="n">
        <x:f>IF(OR(E134="",F134=""),"",E134*F134)</x:f>
        <x:v>7800</x:v>
      </x:c>
      <x:c r="H134" s="77" t="n">
        <x:v>7800</x:v>
      </x:c>
      <x:c r="I134" s="77" t="n">
        <x:v>7800</x:v>
      </x:c>
      <x:c r="J134" s="77" t="n">
        <x:v>7800</x:v>
      </x:c>
      <x:c r="K134" s="74" t="n">
        <x:f>IF(OR(E134="",J134=""),"",E134*J134)</x:f>
        <x:v>7800</x:v>
      </x:c>
      <x:c r="L134" s="74" t="n">
        <x:f>IF(OR(G134="",K134=""),"",G134-K134)</x:f>
        <x:v>0</x:v>
      </x:c>
      <x:c r="M134" s="75" t="str">
        <x:f>IF(OR(L134="",G134=""),"",L134/G134)</x:f>
      </x:c>
      <x:c r="N134" s="71" t="str">
        <x:v>Норма</x:v>
      </x:c>
      <x:c r="O134" s="71" t="str">
        <x:v>Норма</x:v>
      </x:c>
      <x:c r="P134" s="71" t="str">
        <x:v>Цена находится в принятом ориентировочном диапазоне.</x:v>
      </x:c>
      <x:c r="Q134" s="71" t="str">
        <x:v>https://example.com/source-normal-104</x:v>
      </x:c>
      <x:c r="R134" s="78" t="str">
        <x:v>12.08.2026</x:v>
      </x:c>
      <x:c r="S134" s="80" t="str">
        <x:v>Высокая</x:v>
      </x:c>
    </x:row>
    <x:row r="135">
      <x:c r="A135" s="79" t="n">
        <x:v>129</x:v>
      </x:c>
      <x:c r="B135" s="71" t="str">
        <x:v>Прочие работы</x:v>
      </x:c>
      <x:c r="C135" s="71" t="str">
        <x:v>Демонстрационная позиция в диапазоне 105</x:v>
      </x:c>
      <x:c r="D135" s="71" t="str">
        <x:v>компл.</x:v>
      </x:c>
      <x:c r="E135" s="76" t="n">
        <x:v>1</x:v>
      </x:c>
      <x:c r="F135" s="77" t="n">
        <x:v>7800</x:v>
      </x:c>
      <x:c r="G135" s="74" t="n">
        <x:f>IF(OR(E135="",F135=""),"",E135*F135)</x:f>
        <x:v>7800</x:v>
      </x:c>
      <x:c r="H135" s="77" t="n">
        <x:v>7800</x:v>
      </x:c>
      <x:c r="I135" s="77" t="n">
        <x:v>7800</x:v>
      </x:c>
      <x:c r="J135" s="77" t="n">
        <x:v>7800</x:v>
      </x:c>
      <x:c r="K135" s="74" t="n">
        <x:f>IF(OR(E135="",J135=""),"",E135*J135)</x:f>
        <x:v>7800</x:v>
      </x:c>
      <x:c r="L135" s="74" t="n">
        <x:f>IF(OR(G135="",K135=""),"",G135-K135)</x:f>
        <x:v>0</x:v>
      </x:c>
      <x:c r="M135" s="75" t="str">
        <x:f>IF(OR(L135="",G135=""),"",L135/G135)</x:f>
      </x:c>
      <x:c r="N135" s="71" t="str">
        <x:v>Норма</x:v>
      </x:c>
      <x:c r="O135" s="71" t="str">
        <x:v>Норма</x:v>
      </x:c>
      <x:c r="P135" s="71" t="str">
        <x:v>Цена находится в принятом ориентировочном диапазоне.</x:v>
      </x:c>
      <x:c r="Q135" s="71" t="str">
        <x:v>https://example.com/source-normal-105</x:v>
      </x:c>
      <x:c r="R135" s="78" t="str">
        <x:v>12.08.2026</x:v>
      </x:c>
      <x:c r="S135" s="80" t="str">
        <x:v>Высокая</x:v>
      </x:c>
    </x:row>
    <x:row r="136">
      <x:c r="A136" s="79" t="n">
        <x:v>130</x:v>
      </x:c>
      <x:c r="B136" s="71" t="str">
        <x:v>Прочие работы</x:v>
      </x:c>
      <x:c r="C136" s="71" t="str">
        <x:v>Демонстрационная позиция в диапазоне 106</x:v>
      </x:c>
      <x:c r="D136" s="71" t="str">
        <x:v>компл.</x:v>
      </x:c>
      <x:c r="E136" s="76" t="n">
        <x:v>1</x:v>
      </x:c>
      <x:c r="F136" s="77" t="n">
        <x:v>7800</x:v>
      </x:c>
      <x:c r="G136" s="74" t="n">
        <x:f>IF(OR(E136="",F136=""),"",E136*F136)</x:f>
        <x:v>7800</x:v>
      </x:c>
      <x:c r="H136" s="77" t="n">
        <x:v>7800</x:v>
      </x:c>
      <x:c r="I136" s="77" t="n">
        <x:v>7800</x:v>
      </x:c>
      <x:c r="J136" s="77" t="n">
        <x:v>7800</x:v>
      </x:c>
      <x:c r="K136" s="74" t="n">
        <x:f>IF(OR(E136="",J136=""),"",E136*J136)</x:f>
        <x:v>7800</x:v>
      </x:c>
      <x:c r="L136" s="74" t="n">
        <x:f>IF(OR(G136="",K136=""),"",G136-K136)</x:f>
        <x:v>0</x:v>
      </x:c>
      <x:c r="M136" s="75" t="str">
        <x:f>IF(OR(L136="",G136=""),"",L136/G136)</x:f>
      </x:c>
      <x:c r="N136" s="71" t="str">
        <x:v>Норма</x:v>
      </x:c>
      <x:c r="O136" s="71" t="str">
        <x:v>Норма</x:v>
      </x:c>
      <x:c r="P136" s="71" t="str">
        <x:v>Цена находится в принятом ориентировочном диапазоне.</x:v>
      </x:c>
      <x:c r="Q136" s="71" t="str">
        <x:v>https://example.com/source-normal-106</x:v>
      </x:c>
      <x:c r="R136" s="78" t="str">
        <x:v>12.08.2026</x:v>
      </x:c>
      <x:c r="S136" s="80" t="str">
        <x:v>Высокая</x:v>
      </x:c>
    </x:row>
    <x:row r="137">
      <x:c r="A137" s="79" t="n">
        <x:v>131</x:v>
      </x:c>
      <x:c r="B137" s="71" t="str">
        <x:v>Прочие работы</x:v>
      </x:c>
      <x:c r="C137" s="71" t="str">
        <x:v>Демонстрационная позиция в диапазоне 107</x:v>
      </x:c>
      <x:c r="D137" s="71" t="str">
        <x:v>компл.</x:v>
      </x:c>
      <x:c r="E137" s="76" t="n">
        <x:v>1</x:v>
      </x:c>
      <x:c r="F137" s="77" t="n">
        <x:v>7800</x:v>
      </x:c>
      <x:c r="G137" s="74" t="n">
        <x:f>IF(OR(E137="",F137=""),"",E137*F137)</x:f>
        <x:v>7800</x:v>
      </x:c>
      <x:c r="H137" s="77" t="n">
        <x:v>7800</x:v>
      </x:c>
      <x:c r="I137" s="77" t="n">
        <x:v>7800</x:v>
      </x:c>
      <x:c r="J137" s="77" t="n">
        <x:v>7800</x:v>
      </x:c>
      <x:c r="K137" s="74" t="n">
        <x:f>IF(OR(E137="",J137=""),"",E137*J137)</x:f>
        <x:v>7800</x:v>
      </x:c>
      <x:c r="L137" s="74" t="n">
        <x:f>IF(OR(G137="",K137=""),"",G137-K137)</x:f>
        <x:v>0</x:v>
      </x:c>
      <x:c r="M137" s="75" t="str">
        <x:f>IF(OR(L137="",G137=""),"",L137/G137)</x:f>
      </x:c>
      <x:c r="N137" s="71" t="str">
        <x:v>Норма</x:v>
      </x:c>
      <x:c r="O137" s="71" t="str">
        <x:v>Норма</x:v>
      </x:c>
      <x:c r="P137" s="71" t="str">
        <x:v>Цена находится в принятом ориентировочном диапазоне.</x:v>
      </x:c>
      <x:c r="Q137" s="71" t="str">
        <x:v>https://example.com/source-normal-107</x:v>
      </x:c>
      <x:c r="R137" s="78" t="str">
        <x:v>12.08.2026</x:v>
      </x:c>
      <x:c r="S137" s="80" t="str">
        <x:v>Высокая</x:v>
      </x:c>
    </x:row>
    <x:row r="138">
      <x:c r="A138" s="79" t="n">
        <x:v>132</x:v>
      </x:c>
      <x:c r="B138" s="71" t="str">
        <x:v>Прочие работы</x:v>
      </x:c>
      <x:c r="C138" s="71" t="str">
        <x:v>Демонстрационная позиция в диапазоне 108</x:v>
      </x:c>
      <x:c r="D138" s="71" t="str">
        <x:v>компл.</x:v>
      </x:c>
      <x:c r="E138" s="76" t="n">
        <x:v>1</x:v>
      </x:c>
      <x:c r="F138" s="77" t="n">
        <x:v>7800</x:v>
      </x:c>
      <x:c r="G138" s="74" t="n">
        <x:f>IF(OR(E138="",F138=""),"",E138*F138)</x:f>
        <x:v>7800</x:v>
      </x:c>
      <x:c r="H138" s="77" t="n">
        <x:v>7800</x:v>
      </x:c>
      <x:c r="I138" s="77" t="n">
        <x:v>7800</x:v>
      </x:c>
      <x:c r="J138" s="77" t="n">
        <x:v>7800</x:v>
      </x:c>
      <x:c r="K138" s="74" t="n">
        <x:f>IF(OR(E138="",J138=""),"",E138*J138)</x:f>
        <x:v>7800</x:v>
      </x:c>
      <x:c r="L138" s="74" t="n">
        <x:f>IF(OR(G138="",K138=""),"",G138-K138)</x:f>
        <x:v>0</x:v>
      </x:c>
      <x:c r="M138" s="75" t="str">
        <x:f>IF(OR(L138="",G138=""),"",L138/G138)</x:f>
      </x:c>
      <x:c r="N138" s="71" t="str">
        <x:v>Норма</x:v>
      </x:c>
      <x:c r="O138" s="71" t="str">
        <x:v>Норма</x:v>
      </x:c>
      <x:c r="P138" s="71" t="str">
        <x:v>Цена находится в принятом ориентировочном диапазоне.</x:v>
      </x:c>
      <x:c r="Q138" s="71" t="str">
        <x:v>https://example.com/source-normal-108</x:v>
      </x:c>
      <x:c r="R138" s="78" t="str">
        <x:v>12.08.2026</x:v>
      </x:c>
      <x:c r="S138" s="80" t="str">
        <x:v>Высокая</x:v>
      </x:c>
    </x:row>
    <x:row r="139">
      <x:c r="A139" s="79" t="n">
        <x:v>133</x:v>
      </x:c>
      <x:c r="B139" s="71" t="str">
        <x:v>Прочие работы</x:v>
      </x:c>
      <x:c r="C139" s="71" t="str">
        <x:v>Демонстрационная позиция в диапазоне 109</x:v>
      </x:c>
      <x:c r="D139" s="71" t="str">
        <x:v>компл.</x:v>
      </x:c>
      <x:c r="E139" s="76" t="n">
        <x:v>1</x:v>
      </x:c>
      <x:c r="F139" s="77" t="n">
        <x:v>7800</x:v>
      </x:c>
      <x:c r="G139" s="74" t="n">
        <x:f>IF(OR(E139="",F139=""),"",E139*F139)</x:f>
        <x:v>7800</x:v>
      </x:c>
      <x:c r="H139" s="77" t="n">
        <x:v>7800</x:v>
      </x:c>
      <x:c r="I139" s="77" t="n">
        <x:v>7800</x:v>
      </x:c>
      <x:c r="J139" s="77" t="n">
        <x:v>7800</x:v>
      </x:c>
      <x:c r="K139" s="74" t="n">
        <x:f>IF(OR(E139="",J139=""),"",E139*J139)</x:f>
        <x:v>7800</x:v>
      </x:c>
      <x:c r="L139" s="74" t="n">
        <x:f>IF(OR(G139="",K139=""),"",G139-K139)</x:f>
        <x:v>0</x:v>
      </x:c>
      <x:c r="M139" s="75" t="str">
        <x:f>IF(OR(L139="",G139=""),"",L139/G139)</x:f>
      </x:c>
      <x:c r="N139" s="71" t="str">
        <x:v>Норма</x:v>
      </x:c>
      <x:c r="O139" s="71" t="str">
        <x:v>Норма</x:v>
      </x:c>
      <x:c r="P139" s="71" t="str">
        <x:v>Цена находится в принятом ориентировочном диапазоне.</x:v>
      </x:c>
      <x:c r="Q139" s="71" t="str">
        <x:v>https://example.com/source-normal-109</x:v>
      </x:c>
      <x:c r="R139" s="78" t="str">
        <x:v>12.08.2026</x:v>
      </x:c>
      <x:c r="S139" s="80" t="str">
        <x:v>Высокая</x:v>
      </x:c>
    </x:row>
    <x:row r="140">
      <x:c r="A140" s="79" t="n">
        <x:v>134</x:v>
      </x:c>
      <x:c r="B140" s="71" t="str">
        <x:v>Прочие работы</x:v>
      </x:c>
      <x:c r="C140" s="71" t="str">
        <x:v>Демонстрационная позиция в диапазоне 110</x:v>
      </x:c>
      <x:c r="D140" s="71" t="str">
        <x:v>компл.</x:v>
      </x:c>
      <x:c r="E140" s="76" t="n">
        <x:v>1</x:v>
      </x:c>
      <x:c r="F140" s="77" t="n">
        <x:v>7800</x:v>
      </x:c>
      <x:c r="G140" s="74" t="n">
        <x:f>IF(OR(E140="",F140=""),"",E140*F140)</x:f>
        <x:v>7800</x:v>
      </x:c>
      <x:c r="H140" s="77" t="n">
        <x:v>7800</x:v>
      </x:c>
      <x:c r="I140" s="77" t="n">
        <x:v>7800</x:v>
      </x:c>
      <x:c r="J140" s="77" t="n">
        <x:v>7800</x:v>
      </x:c>
      <x:c r="K140" s="74" t="n">
        <x:f>IF(OR(E140="",J140=""),"",E140*J140)</x:f>
        <x:v>7800</x:v>
      </x:c>
      <x:c r="L140" s="74" t="n">
        <x:f>IF(OR(G140="",K140=""),"",G140-K140)</x:f>
        <x:v>0</x:v>
      </x:c>
      <x:c r="M140" s="75" t="str">
        <x:f>IF(OR(L140="",G140=""),"",L140/G140)</x:f>
      </x:c>
      <x:c r="N140" s="71" t="str">
        <x:v>Норма</x:v>
      </x:c>
      <x:c r="O140" s="71" t="str">
        <x:v>Норма</x:v>
      </x:c>
      <x:c r="P140" s="71" t="str">
        <x:v>Цена находится в принятом ориентировочном диапазоне.</x:v>
      </x:c>
      <x:c r="Q140" s="71" t="str">
        <x:v>https://example.com/source-normal-110</x:v>
      </x:c>
      <x:c r="R140" s="78" t="str">
        <x:v>12.08.2026</x:v>
      </x:c>
      <x:c r="S140" s="80" t="str">
        <x:v>Высокая</x:v>
      </x:c>
    </x:row>
    <x:row r="141">
      <x:c r="A141" s="79" t="n">
        <x:v>135</x:v>
      </x:c>
      <x:c r="B141" s="71" t="str">
        <x:v>Прочие работы</x:v>
      </x:c>
      <x:c r="C141" s="71" t="str">
        <x:v>Демонстрационная позиция в диапазоне 111</x:v>
      </x:c>
      <x:c r="D141" s="71" t="str">
        <x:v>компл.</x:v>
      </x:c>
      <x:c r="E141" s="76" t="n">
        <x:v>1</x:v>
      </x:c>
      <x:c r="F141" s="77" t="n">
        <x:v>7800</x:v>
      </x:c>
      <x:c r="G141" s="74" t="n">
        <x:f>IF(OR(E141="",F141=""),"",E141*F141)</x:f>
        <x:v>7800</x:v>
      </x:c>
      <x:c r="H141" s="77" t="n">
        <x:v>7800</x:v>
      </x:c>
      <x:c r="I141" s="77" t="n">
        <x:v>7800</x:v>
      </x:c>
      <x:c r="J141" s="77" t="n">
        <x:v>7800</x:v>
      </x:c>
      <x:c r="K141" s="74" t="n">
        <x:f>IF(OR(E141="",J141=""),"",E141*J141)</x:f>
        <x:v>7800</x:v>
      </x:c>
      <x:c r="L141" s="74" t="n">
        <x:f>IF(OR(G141="",K141=""),"",G141-K141)</x:f>
        <x:v>0</x:v>
      </x:c>
      <x:c r="M141" s="75" t="str">
        <x:f>IF(OR(L141="",G141=""),"",L141/G141)</x:f>
      </x:c>
      <x:c r="N141" s="71" t="str">
        <x:v>Норма</x:v>
      </x:c>
      <x:c r="O141" s="71" t="str">
        <x:v>Норма</x:v>
      </x:c>
      <x:c r="P141" s="71" t="str">
        <x:v>Цена находится в принятом ориентировочном диапазоне.</x:v>
      </x:c>
      <x:c r="Q141" s="71" t="str">
        <x:v>https://example.com/source-normal-111</x:v>
      </x:c>
      <x:c r="R141" s="78" t="str">
        <x:v>12.08.2026</x:v>
      </x:c>
      <x:c r="S141" s="80" t="str">
        <x:v>Высокая</x:v>
      </x:c>
    </x:row>
    <x:row r="142">
      <x:c r="A142" s="79" t="n">
        <x:v>136</x:v>
      </x:c>
      <x:c r="B142" s="71" t="str">
        <x:v>Прочие работы</x:v>
      </x:c>
      <x:c r="C142" s="71" t="str">
        <x:v>Демонстрационная позиция в диапазоне 112</x:v>
      </x:c>
      <x:c r="D142" s="71" t="str">
        <x:v>компл.</x:v>
      </x:c>
      <x:c r="E142" s="76" t="n">
        <x:v>1</x:v>
      </x:c>
      <x:c r="F142" s="77" t="n">
        <x:v>7800</x:v>
      </x:c>
      <x:c r="G142" s="74" t="n">
        <x:f>IF(OR(E142="",F142=""),"",E142*F142)</x:f>
        <x:v>7800</x:v>
      </x:c>
      <x:c r="H142" s="77" t="n">
        <x:v>7800</x:v>
      </x:c>
      <x:c r="I142" s="77" t="n">
        <x:v>7800</x:v>
      </x:c>
      <x:c r="J142" s="77" t="n">
        <x:v>7800</x:v>
      </x:c>
      <x:c r="K142" s="74" t="n">
        <x:f>IF(OR(E142="",J142=""),"",E142*J142)</x:f>
        <x:v>7800</x:v>
      </x:c>
      <x:c r="L142" s="74" t="n">
        <x:f>IF(OR(G142="",K142=""),"",G142-K142)</x:f>
        <x:v>0</x:v>
      </x:c>
      <x:c r="M142" s="75" t="str">
        <x:f>IF(OR(L142="",G142=""),"",L142/G142)</x:f>
      </x:c>
      <x:c r="N142" s="71" t="str">
        <x:v>Норма</x:v>
      </x:c>
      <x:c r="O142" s="71" t="str">
        <x:v>Норма</x:v>
      </x:c>
      <x:c r="P142" s="71" t="str">
        <x:v>Цена находится в принятом ориентировочном диапазоне.</x:v>
      </x:c>
      <x:c r="Q142" s="71" t="str">
        <x:v>https://example.com/source-normal-112</x:v>
      </x:c>
      <x:c r="R142" s="78" t="str">
        <x:v>12.08.2026</x:v>
      </x:c>
      <x:c r="S142" s="80" t="str">
        <x:v>Высокая</x:v>
      </x:c>
    </x:row>
    <x:row r="143">
      <x:c r="A143" s="79" t="n">
        <x:v>137</x:v>
      </x:c>
      <x:c r="B143" s="71" t="str">
        <x:v>Прочие работы</x:v>
      </x:c>
      <x:c r="C143" s="71" t="str">
        <x:v>Демонстрационная позиция в диапазоне 113</x:v>
      </x:c>
      <x:c r="D143" s="71" t="str">
        <x:v>компл.</x:v>
      </x:c>
      <x:c r="E143" s="76" t="n">
        <x:v>1</x:v>
      </x:c>
      <x:c r="F143" s="77" t="n">
        <x:v>7800</x:v>
      </x:c>
      <x:c r="G143" s="74" t="n">
        <x:f>IF(OR(E143="",F143=""),"",E143*F143)</x:f>
        <x:v>7800</x:v>
      </x:c>
      <x:c r="H143" s="77" t="n">
        <x:v>7800</x:v>
      </x:c>
      <x:c r="I143" s="77" t="n">
        <x:v>7800</x:v>
      </x:c>
      <x:c r="J143" s="77" t="n">
        <x:v>7800</x:v>
      </x:c>
      <x:c r="K143" s="74" t="n">
        <x:f>IF(OR(E143="",J143=""),"",E143*J143)</x:f>
        <x:v>7800</x:v>
      </x:c>
      <x:c r="L143" s="74" t="n">
        <x:f>IF(OR(G143="",K143=""),"",G143-K143)</x:f>
        <x:v>0</x:v>
      </x:c>
      <x:c r="M143" s="75" t="str">
        <x:f>IF(OR(L143="",G143=""),"",L143/G143)</x:f>
      </x:c>
      <x:c r="N143" s="71" t="str">
        <x:v>Норма</x:v>
      </x:c>
      <x:c r="O143" s="71" t="str">
        <x:v>Норма</x:v>
      </x:c>
      <x:c r="P143" s="71" t="str">
        <x:v>Цена находится в принятом ориентировочном диапазоне.</x:v>
      </x:c>
      <x:c r="Q143" s="71" t="str">
        <x:v>https://example.com/source-normal-113</x:v>
      </x:c>
      <x:c r="R143" s="78" t="str">
        <x:v>12.08.2026</x:v>
      </x:c>
      <x:c r="S143" s="80" t="str">
        <x:v>Высокая</x:v>
      </x:c>
    </x:row>
    <x:row r="144">
      <x:c r="A144" s="79" t="n">
        <x:v>138</x:v>
      </x:c>
      <x:c r="B144" s="71" t="str">
        <x:v>Прочие работы</x:v>
      </x:c>
      <x:c r="C144" s="71" t="str">
        <x:v>Демонстрационная позиция в диапазоне 114</x:v>
      </x:c>
      <x:c r="D144" s="71" t="str">
        <x:v>компл.</x:v>
      </x:c>
      <x:c r="E144" s="76" t="n">
        <x:v>1</x:v>
      </x:c>
      <x:c r="F144" s="77" t="n">
        <x:v>7800</x:v>
      </x:c>
      <x:c r="G144" s="74" t="n">
        <x:f>IF(OR(E144="",F144=""),"",E144*F144)</x:f>
        <x:v>7800</x:v>
      </x:c>
      <x:c r="H144" s="77" t="n">
        <x:v>7800</x:v>
      </x:c>
      <x:c r="I144" s="77" t="n">
        <x:v>7800</x:v>
      </x:c>
      <x:c r="J144" s="77" t="n">
        <x:v>7800</x:v>
      </x:c>
      <x:c r="K144" s="74" t="n">
        <x:f>IF(OR(E144="",J144=""),"",E144*J144)</x:f>
        <x:v>7800</x:v>
      </x:c>
      <x:c r="L144" s="74" t="n">
        <x:f>IF(OR(G144="",K144=""),"",G144-K144)</x:f>
        <x:v>0</x:v>
      </x:c>
      <x:c r="M144" s="75" t="str">
        <x:f>IF(OR(L144="",G144=""),"",L144/G144)</x:f>
      </x:c>
      <x:c r="N144" s="71" t="str">
        <x:v>Норма</x:v>
      </x:c>
      <x:c r="O144" s="71" t="str">
        <x:v>Норма</x:v>
      </x:c>
      <x:c r="P144" s="71" t="str">
        <x:v>Цена находится в принятом ориентировочном диапазоне.</x:v>
      </x:c>
      <x:c r="Q144" s="71" t="str">
        <x:v>https://example.com/source-normal-114</x:v>
      </x:c>
      <x:c r="R144" s="78" t="str">
        <x:v>12.08.2026</x:v>
      </x:c>
      <x:c r="S144" s="80" t="str">
        <x:v>Высокая</x:v>
      </x:c>
    </x:row>
    <x:row r="145">
      <x:c r="A145" s="79" t="n">
        <x:v>139</x:v>
      </x:c>
      <x:c r="B145" s="71" t="str">
        <x:v>Прочие работы</x:v>
      </x:c>
      <x:c r="C145" s="71" t="str">
        <x:v>Демонстрационная позиция в диапазоне 115</x:v>
      </x:c>
      <x:c r="D145" s="71" t="str">
        <x:v>компл.</x:v>
      </x:c>
      <x:c r="E145" s="76" t="n">
        <x:v>1</x:v>
      </x:c>
      <x:c r="F145" s="77" t="n">
        <x:v>7800</x:v>
      </x:c>
      <x:c r="G145" s="74" t="n">
        <x:f>IF(OR(E145="",F145=""),"",E145*F145)</x:f>
        <x:v>7800</x:v>
      </x:c>
      <x:c r="H145" s="77" t="n">
        <x:v>7800</x:v>
      </x:c>
      <x:c r="I145" s="77" t="n">
        <x:v>7800</x:v>
      </x:c>
      <x:c r="J145" s="77" t="n">
        <x:v>7800</x:v>
      </x:c>
      <x:c r="K145" s="74" t="n">
        <x:f>IF(OR(E145="",J145=""),"",E145*J145)</x:f>
        <x:v>7800</x:v>
      </x:c>
      <x:c r="L145" s="74" t="n">
        <x:f>IF(OR(G145="",K145=""),"",G145-K145)</x:f>
        <x:v>0</x:v>
      </x:c>
      <x:c r="M145" s="75" t="str">
        <x:f>IF(OR(L145="",G145=""),"",L145/G145)</x:f>
      </x:c>
      <x:c r="N145" s="71" t="str">
        <x:v>Норма</x:v>
      </x:c>
      <x:c r="O145" s="71" t="str">
        <x:v>Норма</x:v>
      </x:c>
      <x:c r="P145" s="71" t="str">
        <x:v>Цена находится в принятом ориентировочном диапазоне.</x:v>
      </x:c>
      <x:c r="Q145" s="71" t="str">
        <x:v>https://example.com/source-normal-115</x:v>
      </x:c>
      <x:c r="R145" s="78" t="str">
        <x:v>12.08.2026</x:v>
      </x:c>
      <x:c r="S145" s="80" t="str">
        <x:v>Высокая</x:v>
      </x:c>
    </x:row>
    <x:row r="146">
      <x:c r="A146" s="79" t="n">
        <x:v>140</x:v>
      </x:c>
      <x:c r="B146" s="71" t="str">
        <x:v>Прочие работы</x:v>
      </x:c>
      <x:c r="C146" s="71" t="str">
        <x:v>Демонстрационная позиция в диапазоне 116</x:v>
      </x:c>
      <x:c r="D146" s="71" t="str">
        <x:v>компл.</x:v>
      </x:c>
      <x:c r="E146" s="76" t="n">
        <x:v>1</x:v>
      </x:c>
      <x:c r="F146" s="77" t="n">
        <x:v>7800</x:v>
      </x:c>
      <x:c r="G146" s="74" t="n">
        <x:f>IF(OR(E146="",F146=""),"",E146*F146)</x:f>
        <x:v>7800</x:v>
      </x:c>
      <x:c r="H146" s="77" t="n">
        <x:v>7800</x:v>
      </x:c>
      <x:c r="I146" s="77" t="n">
        <x:v>7800</x:v>
      </x:c>
      <x:c r="J146" s="77" t="n">
        <x:v>7800</x:v>
      </x:c>
      <x:c r="K146" s="74" t="n">
        <x:f>IF(OR(E146="",J146=""),"",E146*J146)</x:f>
        <x:v>7800</x:v>
      </x:c>
      <x:c r="L146" s="74" t="n">
        <x:f>IF(OR(G146="",K146=""),"",G146-K146)</x:f>
        <x:v>0</x:v>
      </x:c>
      <x:c r="M146" s="75" t="str">
        <x:f>IF(OR(L146="",G146=""),"",L146/G146)</x:f>
      </x:c>
      <x:c r="N146" s="71" t="str">
        <x:v>Норма</x:v>
      </x:c>
      <x:c r="O146" s="71" t="str">
        <x:v>Норма</x:v>
      </x:c>
      <x:c r="P146" s="71" t="str">
        <x:v>Цена находится в принятом ориентировочном диапазоне.</x:v>
      </x:c>
      <x:c r="Q146" s="71" t="str">
        <x:v>https://example.com/source-normal-116</x:v>
      </x:c>
      <x:c r="R146" s="78" t="str">
        <x:v>12.08.2026</x:v>
      </x:c>
      <x:c r="S146" s="80" t="str">
        <x:v>Высокая</x:v>
      </x:c>
    </x:row>
    <x:row r="147">
      <x:c r="A147" s="79" t="n">
        <x:v>141</x:v>
      </x:c>
      <x:c r="B147" s="71" t="str">
        <x:v>Прочие работы</x:v>
      </x:c>
      <x:c r="C147" s="71" t="str">
        <x:v>Демонстрационная позиция в диапазоне 117</x:v>
      </x:c>
      <x:c r="D147" s="71" t="str">
        <x:v>компл.</x:v>
      </x:c>
      <x:c r="E147" s="76" t="n">
        <x:v>1</x:v>
      </x:c>
      <x:c r="F147" s="77" t="n">
        <x:v>7800</x:v>
      </x:c>
      <x:c r="G147" s="74" t="n">
        <x:f>IF(OR(E147="",F147=""),"",E147*F147)</x:f>
        <x:v>7800</x:v>
      </x:c>
      <x:c r="H147" s="77" t="n">
        <x:v>7800</x:v>
      </x:c>
      <x:c r="I147" s="77" t="n">
        <x:v>7800</x:v>
      </x:c>
      <x:c r="J147" s="77" t="n">
        <x:v>7800</x:v>
      </x:c>
      <x:c r="K147" s="74" t="n">
        <x:f>IF(OR(E147="",J147=""),"",E147*J147)</x:f>
        <x:v>7800</x:v>
      </x:c>
      <x:c r="L147" s="74" t="n">
        <x:f>IF(OR(G147="",K147=""),"",G147-K147)</x:f>
        <x:v>0</x:v>
      </x:c>
      <x:c r="M147" s="75" t="str">
        <x:f>IF(OR(L147="",G147=""),"",L147/G147)</x:f>
      </x:c>
      <x:c r="N147" s="71" t="str">
        <x:v>Норма</x:v>
      </x:c>
      <x:c r="O147" s="71" t="str">
        <x:v>Норма</x:v>
      </x:c>
      <x:c r="P147" s="71" t="str">
        <x:v>Цена находится в принятом ориентировочном диапазоне.</x:v>
      </x:c>
      <x:c r="Q147" s="71" t="str">
        <x:v>https://example.com/source-normal-117</x:v>
      </x:c>
      <x:c r="R147" s="78" t="str">
        <x:v>12.08.2026</x:v>
      </x:c>
      <x:c r="S147" s="80" t="str">
        <x:v>Высокая</x:v>
      </x:c>
    </x:row>
    <x:row r="148">
      <x:c r="A148" s="79" t="n">
        <x:v>142</x:v>
      </x:c>
      <x:c r="B148" s="71" t="str">
        <x:v>Прочие работы</x:v>
      </x:c>
      <x:c r="C148" s="71" t="str">
        <x:v>Демонстрационная позиция в диапазоне 118</x:v>
      </x:c>
      <x:c r="D148" s="71" t="str">
        <x:v>компл.</x:v>
      </x:c>
      <x:c r="E148" s="76" t="n">
        <x:v>1</x:v>
      </x:c>
      <x:c r="F148" s="77" t="n">
        <x:v>7800</x:v>
      </x:c>
      <x:c r="G148" s="74" t="n">
        <x:f>IF(OR(E148="",F148=""),"",E148*F148)</x:f>
        <x:v>7800</x:v>
      </x:c>
      <x:c r="H148" s="77" t="n">
        <x:v>7800</x:v>
      </x:c>
      <x:c r="I148" s="77" t="n">
        <x:v>7800</x:v>
      </x:c>
      <x:c r="J148" s="77" t="n">
        <x:v>7800</x:v>
      </x:c>
      <x:c r="K148" s="74" t="n">
        <x:f>IF(OR(E148="",J148=""),"",E148*J148)</x:f>
        <x:v>7800</x:v>
      </x:c>
      <x:c r="L148" s="74" t="n">
        <x:f>IF(OR(G148="",K148=""),"",G148-K148)</x:f>
        <x:v>0</x:v>
      </x:c>
      <x:c r="M148" s="75" t="str">
        <x:f>IF(OR(L148="",G148=""),"",L148/G148)</x:f>
      </x:c>
      <x:c r="N148" s="71" t="str">
        <x:v>Норма</x:v>
      </x:c>
      <x:c r="O148" s="71" t="str">
        <x:v>Норма</x:v>
      </x:c>
      <x:c r="P148" s="71" t="str">
        <x:v>Цена находится в принятом ориентировочном диапазоне.</x:v>
      </x:c>
      <x:c r="Q148" s="71" t="str">
        <x:v>https://example.com/source-normal-118</x:v>
      </x:c>
      <x:c r="R148" s="78" t="str">
        <x:v>12.08.2026</x:v>
      </x:c>
      <x:c r="S148" s="80" t="str">
        <x:v>Высокая</x:v>
      </x:c>
    </x:row>
    <x:row r="149">
      <x:c r="A149" s="79" t="n">
        <x:v>143</x:v>
      </x:c>
      <x:c r="B149" s="71" t="str">
        <x:v>Прочие работы</x:v>
      </x:c>
      <x:c r="C149" s="71" t="str">
        <x:v>Демонстрационная позиция в диапазоне 119</x:v>
      </x:c>
      <x:c r="D149" s="71" t="str">
        <x:v>компл.</x:v>
      </x:c>
      <x:c r="E149" s="76" t="n">
        <x:v>1</x:v>
      </x:c>
      <x:c r="F149" s="77" t="n">
        <x:v>7800</x:v>
      </x:c>
      <x:c r="G149" s="74" t="n">
        <x:f>IF(OR(E149="",F149=""),"",E149*F149)</x:f>
        <x:v>7800</x:v>
      </x:c>
      <x:c r="H149" s="77" t="n">
        <x:v>7800</x:v>
      </x:c>
      <x:c r="I149" s="77" t="n">
        <x:v>7800</x:v>
      </x:c>
      <x:c r="J149" s="77" t="n">
        <x:v>7800</x:v>
      </x:c>
      <x:c r="K149" s="74" t="n">
        <x:f>IF(OR(E149="",J149=""),"",E149*J149)</x:f>
        <x:v>7800</x:v>
      </x:c>
      <x:c r="L149" s="74" t="n">
        <x:f>IF(OR(G149="",K149=""),"",G149-K149)</x:f>
        <x:v>0</x:v>
      </x:c>
      <x:c r="M149" s="75" t="str">
        <x:f>IF(OR(L149="",G149=""),"",L149/G149)</x:f>
      </x:c>
      <x:c r="N149" s="71" t="str">
        <x:v>Норма</x:v>
      </x:c>
      <x:c r="O149" s="71" t="str">
        <x:v>Норма</x:v>
      </x:c>
      <x:c r="P149" s="71" t="str">
        <x:v>Цена находится в принятом ориентировочном диапазоне.</x:v>
      </x:c>
      <x:c r="Q149" s="71" t="str">
        <x:v>https://example.com/source-normal-119</x:v>
      </x:c>
      <x:c r="R149" s="78" t="str">
        <x:v>12.08.2026</x:v>
      </x:c>
      <x:c r="S149" s="80" t="str">
        <x:v>Высокая</x:v>
      </x:c>
    </x:row>
    <x:row r="150">
      <x:c r="A150" s="79" t="n">
        <x:v>144</x:v>
      </x:c>
      <x:c r="B150" s="71" t="str">
        <x:v>Прочие работы</x:v>
      </x:c>
      <x:c r="C150" s="71" t="str">
        <x:v>Демонстрационная позиция в диапазоне 120</x:v>
      </x:c>
      <x:c r="D150" s="71" t="str">
        <x:v>компл.</x:v>
      </x:c>
      <x:c r="E150" s="76" t="n">
        <x:v>1</x:v>
      </x:c>
      <x:c r="F150" s="77" t="n">
        <x:v>7800</x:v>
      </x:c>
      <x:c r="G150" s="74" t="n">
        <x:f>IF(OR(E150="",F150=""),"",E150*F150)</x:f>
        <x:v>7800</x:v>
      </x:c>
      <x:c r="H150" s="77" t="n">
        <x:v>7800</x:v>
      </x:c>
      <x:c r="I150" s="77" t="n">
        <x:v>7800</x:v>
      </x:c>
      <x:c r="J150" s="77" t="n">
        <x:v>7800</x:v>
      </x:c>
      <x:c r="K150" s="74" t="n">
        <x:f>IF(OR(E150="",J150=""),"",E150*J150)</x:f>
        <x:v>7800</x:v>
      </x:c>
      <x:c r="L150" s="74" t="n">
        <x:f>IF(OR(G150="",K150=""),"",G150-K150)</x:f>
        <x:v>0</x:v>
      </x:c>
      <x:c r="M150" s="75" t="str">
        <x:f>IF(OR(L150="",G150=""),"",L150/G150)</x:f>
      </x:c>
      <x:c r="N150" s="71" t="str">
        <x:v>Норма</x:v>
      </x:c>
      <x:c r="O150" s="71" t="str">
        <x:v>Норма</x:v>
      </x:c>
      <x:c r="P150" s="71" t="str">
        <x:v>Цена находится в принятом ориентировочном диапазоне.</x:v>
      </x:c>
      <x:c r="Q150" s="71" t="str">
        <x:v>https://example.com/source-normal-120</x:v>
      </x:c>
      <x:c r="R150" s="78" t="str">
        <x:v>12.08.2026</x:v>
      </x:c>
      <x:c r="S150" s="80" t="str">
        <x:v>Высокая</x:v>
      </x:c>
    </x:row>
    <x:row r="151">
      <x:c r="A151" s="79" t="n">
        <x:v>145</x:v>
      </x:c>
      <x:c r="B151" s="71" t="str">
        <x:v>Прочие работы</x:v>
      </x:c>
      <x:c r="C151" s="71" t="str">
        <x:v>Демонстрационная позиция в диапазоне 121</x:v>
      </x:c>
      <x:c r="D151" s="71" t="str">
        <x:v>компл.</x:v>
      </x:c>
      <x:c r="E151" s="76" t="n">
        <x:v>1</x:v>
      </x:c>
      <x:c r="F151" s="77" t="n">
        <x:v>7800</x:v>
      </x:c>
      <x:c r="G151" s="74" t="n">
        <x:f>IF(OR(E151="",F151=""),"",E151*F151)</x:f>
        <x:v>7800</x:v>
      </x:c>
      <x:c r="H151" s="77" t="n">
        <x:v>7800</x:v>
      </x:c>
      <x:c r="I151" s="77" t="n">
        <x:v>7800</x:v>
      </x:c>
      <x:c r="J151" s="77" t="n">
        <x:v>7800</x:v>
      </x:c>
      <x:c r="K151" s="74" t="n">
        <x:f>IF(OR(E151="",J151=""),"",E151*J151)</x:f>
        <x:v>7800</x:v>
      </x:c>
      <x:c r="L151" s="74" t="n">
        <x:f>IF(OR(G151="",K151=""),"",G151-K151)</x:f>
        <x:v>0</x:v>
      </x:c>
      <x:c r="M151" s="75" t="str">
        <x:f>IF(OR(L151="",G151=""),"",L151/G151)</x:f>
      </x:c>
      <x:c r="N151" s="71" t="str">
        <x:v>Норма</x:v>
      </x:c>
      <x:c r="O151" s="71" t="str">
        <x:v>Норма</x:v>
      </x:c>
      <x:c r="P151" s="71" t="str">
        <x:v>Цена находится в принятом ориентировочном диапазоне.</x:v>
      </x:c>
      <x:c r="Q151" s="71" t="str">
        <x:v>https://example.com/source-normal-121</x:v>
      </x:c>
      <x:c r="R151" s="78" t="str">
        <x:v>12.08.2026</x:v>
      </x:c>
      <x:c r="S151" s="80" t="str">
        <x:v>Высокая</x:v>
      </x:c>
    </x:row>
    <x:row r="152">
      <x:c r="A152" s="79" t="n">
        <x:v>146</x:v>
      </x:c>
      <x:c r="B152" s="71" t="str">
        <x:v>Прочие работы</x:v>
      </x:c>
      <x:c r="C152" s="71" t="str">
        <x:v>Демонстрационная позиция в диапазоне 122</x:v>
      </x:c>
      <x:c r="D152" s="71" t="str">
        <x:v>компл.</x:v>
      </x:c>
      <x:c r="E152" s="76" t="n">
        <x:v>1</x:v>
      </x:c>
      <x:c r="F152" s="77" t="n">
        <x:v>7800</x:v>
      </x:c>
      <x:c r="G152" s="74" t="n">
        <x:f>IF(OR(E152="",F152=""),"",E152*F152)</x:f>
        <x:v>7800</x:v>
      </x:c>
      <x:c r="H152" s="77" t="n">
        <x:v>7800</x:v>
      </x:c>
      <x:c r="I152" s="77" t="n">
        <x:v>7800</x:v>
      </x:c>
      <x:c r="J152" s="77" t="n">
        <x:v>7800</x:v>
      </x:c>
      <x:c r="K152" s="74" t="n">
        <x:f>IF(OR(E152="",J152=""),"",E152*J152)</x:f>
        <x:v>7800</x:v>
      </x:c>
      <x:c r="L152" s="74" t="n">
        <x:f>IF(OR(G152="",K152=""),"",G152-K152)</x:f>
        <x:v>0</x:v>
      </x:c>
      <x:c r="M152" s="75" t="str">
        <x:f>IF(OR(L152="",G152=""),"",L152/G152)</x:f>
      </x:c>
      <x:c r="N152" s="71" t="str">
        <x:v>Норма</x:v>
      </x:c>
      <x:c r="O152" s="71" t="str">
        <x:v>Норма</x:v>
      </x:c>
      <x:c r="P152" s="71" t="str">
        <x:v>Цена находится в принятом ориентировочном диапазоне.</x:v>
      </x:c>
      <x:c r="Q152" s="71" t="str">
        <x:v>https://example.com/source-normal-122</x:v>
      </x:c>
      <x:c r="R152" s="78" t="str">
        <x:v>12.08.2026</x:v>
      </x:c>
      <x:c r="S152" s="80" t="str">
        <x:v>Высокая</x:v>
      </x:c>
    </x:row>
    <x:row r="153">
      <x:c r="A153" s="79" t="n">
        <x:v>147</x:v>
      </x:c>
      <x:c r="B153" s="71" t="str">
        <x:v>Прочие работы</x:v>
      </x:c>
      <x:c r="C153" s="71" t="str">
        <x:v>Демонстрационная позиция в диапазоне 123</x:v>
      </x:c>
      <x:c r="D153" s="71" t="str">
        <x:v>компл.</x:v>
      </x:c>
      <x:c r="E153" s="76" t="n">
        <x:v>1</x:v>
      </x:c>
      <x:c r="F153" s="77" t="n">
        <x:v>7800</x:v>
      </x:c>
      <x:c r="G153" s="74" t="n">
        <x:f>IF(OR(E153="",F153=""),"",E153*F153)</x:f>
        <x:v>7800</x:v>
      </x:c>
      <x:c r="H153" s="77" t="n">
        <x:v>7800</x:v>
      </x:c>
      <x:c r="I153" s="77" t="n">
        <x:v>7800</x:v>
      </x:c>
      <x:c r="J153" s="77" t="n">
        <x:v>7800</x:v>
      </x:c>
      <x:c r="K153" s="74" t="n">
        <x:f>IF(OR(E153="",J153=""),"",E153*J153)</x:f>
        <x:v>7800</x:v>
      </x:c>
      <x:c r="L153" s="74" t="n">
        <x:f>IF(OR(G153="",K153=""),"",G153-K153)</x:f>
        <x:v>0</x:v>
      </x:c>
      <x:c r="M153" s="75" t="str">
        <x:f>IF(OR(L153="",G153=""),"",L153/G153)</x:f>
      </x:c>
      <x:c r="N153" s="71" t="str">
        <x:v>Норма</x:v>
      </x:c>
      <x:c r="O153" s="71" t="str">
        <x:v>Норма</x:v>
      </x:c>
      <x:c r="P153" s="71" t="str">
        <x:v>Цена находится в принятом ориентировочном диапазоне.</x:v>
      </x:c>
      <x:c r="Q153" s="71" t="str">
        <x:v>https://example.com/source-normal-123</x:v>
      </x:c>
      <x:c r="R153" s="78" t="str">
        <x:v>12.08.2026</x:v>
      </x:c>
      <x:c r="S153" s="80" t="str">
        <x:v>Высокая</x:v>
      </x:c>
    </x:row>
    <x:row r="154">
      <x:c r="A154" s="79" t="n">
        <x:v>148</x:v>
      </x:c>
      <x:c r="B154" s="71" t="str">
        <x:v>Прочие работы</x:v>
      </x:c>
      <x:c r="C154" s="71" t="str">
        <x:v>Демонстрационная позиция в диапазоне 124</x:v>
      </x:c>
      <x:c r="D154" s="71" t="str">
        <x:v>компл.</x:v>
      </x:c>
      <x:c r="E154" s="76" t="n">
        <x:v>1</x:v>
      </x:c>
      <x:c r="F154" s="77" t="n">
        <x:v>7800</x:v>
      </x:c>
      <x:c r="G154" s="74" t="n">
        <x:f>IF(OR(E154="",F154=""),"",E154*F154)</x:f>
        <x:v>7800</x:v>
      </x:c>
      <x:c r="H154" s="77" t="n">
        <x:v>7800</x:v>
      </x:c>
      <x:c r="I154" s="77" t="n">
        <x:v>7800</x:v>
      </x:c>
      <x:c r="J154" s="77" t="n">
        <x:v>7800</x:v>
      </x:c>
      <x:c r="K154" s="74" t="n">
        <x:f>IF(OR(E154="",J154=""),"",E154*J154)</x:f>
        <x:v>7800</x:v>
      </x:c>
      <x:c r="L154" s="74" t="n">
        <x:f>IF(OR(G154="",K154=""),"",G154-K154)</x:f>
        <x:v>0</x:v>
      </x:c>
      <x:c r="M154" s="75" t="str">
        <x:f>IF(OR(L154="",G154=""),"",L154/G154)</x:f>
      </x:c>
      <x:c r="N154" s="71" t="str">
        <x:v>Норма</x:v>
      </x:c>
      <x:c r="O154" s="71" t="str">
        <x:v>Норма</x:v>
      </x:c>
      <x:c r="P154" s="71" t="str">
        <x:v>Цена находится в принятом ориентировочном диапазоне.</x:v>
      </x:c>
      <x:c r="Q154" s="71" t="str">
        <x:v>https://example.com/source-normal-124</x:v>
      </x:c>
      <x:c r="R154" s="78" t="str">
        <x:v>12.08.2026</x:v>
      </x:c>
      <x:c r="S154" s="80" t="str">
        <x:v>Высокая</x:v>
      </x:c>
    </x:row>
    <x:row r="155">
      <x:c r="A155" s="79" t="n">
        <x:v>149</x:v>
      </x:c>
      <x:c r="B155" s="71" t="str">
        <x:v>Прочие работы</x:v>
      </x:c>
      <x:c r="C155" s="71" t="str">
        <x:v>Демонстрационная позиция в диапазоне 125</x:v>
      </x:c>
      <x:c r="D155" s="71" t="str">
        <x:v>компл.</x:v>
      </x:c>
      <x:c r="E155" s="76" t="n">
        <x:v>1</x:v>
      </x:c>
      <x:c r="F155" s="77" t="n">
        <x:v>7800</x:v>
      </x:c>
      <x:c r="G155" s="74" t="n">
        <x:f>IF(OR(E155="",F155=""),"",E155*F155)</x:f>
        <x:v>7800</x:v>
      </x:c>
      <x:c r="H155" s="77" t="n">
        <x:v>7800</x:v>
      </x:c>
      <x:c r="I155" s="77" t="n">
        <x:v>7800</x:v>
      </x:c>
      <x:c r="J155" s="77" t="n">
        <x:v>7800</x:v>
      </x:c>
      <x:c r="K155" s="74" t="n">
        <x:f>IF(OR(E155="",J155=""),"",E155*J155)</x:f>
        <x:v>7800</x:v>
      </x:c>
      <x:c r="L155" s="74" t="n">
        <x:f>IF(OR(G155="",K155=""),"",G155-K155)</x:f>
        <x:v>0</x:v>
      </x:c>
      <x:c r="M155" s="75" t="str">
        <x:f>IF(OR(L155="",G155=""),"",L155/G155)</x:f>
      </x:c>
      <x:c r="N155" s="71" t="str">
        <x:v>Норма</x:v>
      </x:c>
      <x:c r="O155" s="71" t="str">
        <x:v>Норма</x:v>
      </x:c>
      <x:c r="P155" s="71" t="str">
        <x:v>Цена находится в принятом ориентировочном диапазоне.</x:v>
      </x:c>
      <x:c r="Q155" s="71" t="str">
        <x:v>https://example.com/source-normal-125</x:v>
      </x:c>
      <x:c r="R155" s="78" t="str">
        <x:v>12.08.2026</x:v>
      </x:c>
      <x:c r="S155" s="80" t="str">
        <x:v>Высокая</x:v>
      </x:c>
    </x:row>
    <x:row r="156">
      <x:c r="A156" s="79" t="n">
        <x:v>150</x:v>
      </x:c>
      <x:c r="B156" s="71" t="str">
        <x:v>Прочие работы</x:v>
      </x:c>
      <x:c r="C156" s="71" t="str">
        <x:v>Демонстрационная позиция в диапазоне 126</x:v>
      </x:c>
      <x:c r="D156" s="71" t="str">
        <x:v>компл.</x:v>
      </x:c>
      <x:c r="E156" s="76" t="n">
        <x:v>1</x:v>
      </x:c>
      <x:c r="F156" s="77" t="n">
        <x:v>7800</x:v>
      </x:c>
      <x:c r="G156" s="74" t="n">
        <x:f>IF(OR(E156="",F156=""),"",E156*F156)</x:f>
        <x:v>7800</x:v>
      </x:c>
      <x:c r="H156" s="77" t="n">
        <x:v>7800</x:v>
      </x:c>
      <x:c r="I156" s="77" t="n">
        <x:v>7800</x:v>
      </x:c>
      <x:c r="J156" s="77" t="n">
        <x:v>7800</x:v>
      </x:c>
      <x:c r="K156" s="74" t="n">
        <x:f>IF(OR(E156="",J156=""),"",E156*J156)</x:f>
        <x:v>7800</x:v>
      </x:c>
      <x:c r="L156" s="74" t="n">
        <x:f>IF(OR(G156="",K156=""),"",G156-K156)</x:f>
        <x:v>0</x:v>
      </x:c>
      <x:c r="M156" s="75" t="str">
        <x:f>IF(OR(L156="",G156=""),"",L156/G156)</x:f>
      </x:c>
      <x:c r="N156" s="71" t="str">
        <x:v>Норма</x:v>
      </x:c>
      <x:c r="O156" s="71" t="str">
        <x:v>Норма</x:v>
      </x:c>
      <x:c r="P156" s="71" t="str">
        <x:v>Цена находится в принятом ориентировочном диапазоне.</x:v>
      </x:c>
      <x:c r="Q156" s="71" t="str">
        <x:v>https://example.com/source-normal-126</x:v>
      </x:c>
      <x:c r="R156" s="78" t="str">
        <x:v>12.08.2026</x:v>
      </x:c>
      <x:c r="S156" s="80" t="str">
        <x:v>Высокая</x:v>
      </x:c>
    </x:row>
    <x:row r="157">
      <x:c r="A157" s="79" t="n">
        <x:v>151</x:v>
      </x:c>
      <x:c r="B157" s="71" t="str">
        <x:v>Прочие работы</x:v>
      </x:c>
      <x:c r="C157" s="71" t="str">
        <x:v>Демонстрационная позиция в диапазоне 127</x:v>
      </x:c>
      <x:c r="D157" s="71" t="str">
        <x:v>компл.</x:v>
      </x:c>
      <x:c r="E157" s="76" t="n">
        <x:v>1</x:v>
      </x:c>
      <x:c r="F157" s="77" t="n">
        <x:v>7800</x:v>
      </x:c>
      <x:c r="G157" s="74" t="n">
        <x:f>IF(OR(E157="",F157=""),"",E157*F157)</x:f>
        <x:v>7800</x:v>
      </x:c>
      <x:c r="H157" s="77" t="n">
        <x:v>7800</x:v>
      </x:c>
      <x:c r="I157" s="77" t="n">
        <x:v>7800</x:v>
      </x:c>
      <x:c r="J157" s="77" t="n">
        <x:v>7800</x:v>
      </x:c>
      <x:c r="K157" s="74" t="n">
        <x:f>IF(OR(E157="",J157=""),"",E157*J157)</x:f>
        <x:v>7800</x:v>
      </x:c>
      <x:c r="L157" s="74" t="n">
        <x:f>IF(OR(G157="",K157=""),"",G157-K157)</x:f>
        <x:v>0</x:v>
      </x:c>
      <x:c r="M157" s="75" t="str">
        <x:f>IF(OR(L157="",G157=""),"",L157/G157)</x:f>
      </x:c>
      <x:c r="N157" s="71" t="str">
        <x:v>Норма</x:v>
      </x:c>
      <x:c r="O157" s="71" t="str">
        <x:v>Норма</x:v>
      </x:c>
      <x:c r="P157" s="71" t="str">
        <x:v>Цена находится в принятом ориентировочном диапазоне.</x:v>
      </x:c>
      <x:c r="Q157" s="71" t="str">
        <x:v>https://example.com/source-normal-127</x:v>
      </x:c>
      <x:c r="R157" s="78" t="str">
        <x:v>12.08.2026</x:v>
      </x:c>
      <x:c r="S157" s="80" t="str">
        <x:v>Высокая</x:v>
      </x:c>
    </x:row>
    <x:row r="158">
      <x:c r="A158" s="79" t="n">
        <x:v>152</x:v>
      </x:c>
      <x:c r="B158" s="71" t="str">
        <x:v>Прочие работы</x:v>
      </x:c>
      <x:c r="C158" s="71" t="str">
        <x:v>Демонстрационная позиция в диапазоне 128</x:v>
      </x:c>
      <x:c r="D158" s="71" t="str">
        <x:v>компл.</x:v>
      </x:c>
      <x:c r="E158" s="76" t="n">
        <x:v>1</x:v>
      </x:c>
      <x:c r="F158" s="77" t="n">
        <x:v>7800</x:v>
      </x:c>
      <x:c r="G158" s="74" t="n">
        <x:f>IF(OR(E158="",F158=""),"",E158*F158)</x:f>
        <x:v>7800</x:v>
      </x:c>
      <x:c r="H158" s="77" t="n">
        <x:v>7800</x:v>
      </x:c>
      <x:c r="I158" s="77" t="n">
        <x:v>7800</x:v>
      </x:c>
      <x:c r="J158" s="77" t="n">
        <x:v>7800</x:v>
      </x:c>
      <x:c r="K158" s="74" t="n">
        <x:f>IF(OR(E158="",J158=""),"",E158*J158)</x:f>
        <x:v>7800</x:v>
      </x:c>
      <x:c r="L158" s="74" t="n">
        <x:f>IF(OR(G158="",K158=""),"",G158-K158)</x:f>
        <x:v>0</x:v>
      </x:c>
      <x:c r="M158" s="75" t="str">
        <x:f>IF(OR(L158="",G158=""),"",L158/G158)</x:f>
      </x:c>
      <x:c r="N158" s="71" t="str">
        <x:v>Норма</x:v>
      </x:c>
      <x:c r="O158" s="71" t="str">
        <x:v>Норма</x:v>
      </x:c>
      <x:c r="P158" s="71" t="str">
        <x:v>Цена находится в принятом ориентировочном диапазоне.</x:v>
      </x:c>
      <x:c r="Q158" s="71" t="str">
        <x:v>https://example.com/source-normal-128</x:v>
      </x:c>
      <x:c r="R158" s="78" t="str">
        <x:v>12.08.2026</x:v>
      </x:c>
      <x:c r="S158" s="80" t="str">
        <x:v>Высокая</x:v>
      </x:c>
    </x:row>
    <x:row r="159">
      <x:c r="A159" s="79" t="n">
        <x:v>153</x:v>
      </x:c>
      <x:c r="B159" s="71" t="str">
        <x:v>Прочие работы</x:v>
      </x:c>
      <x:c r="C159" s="71" t="str">
        <x:v>Демонстрационная позиция в диапазоне 129</x:v>
      </x:c>
      <x:c r="D159" s="71" t="str">
        <x:v>компл.</x:v>
      </x:c>
      <x:c r="E159" s="76" t="n">
        <x:v>1</x:v>
      </x:c>
      <x:c r="F159" s="77" t="n">
        <x:v>7800</x:v>
      </x:c>
      <x:c r="G159" s="74" t="n">
        <x:f>IF(OR(E159="",F159=""),"",E159*F159)</x:f>
        <x:v>7800</x:v>
      </x:c>
      <x:c r="H159" s="77" t="n">
        <x:v>7800</x:v>
      </x:c>
      <x:c r="I159" s="77" t="n">
        <x:v>7800</x:v>
      </x:c>
      <x:c r="J159" s="77" t="n">
        <x:v>7800</x:v>
      </x:c>
      <x:c r="K159" s="74" t="n">
        <x:f>IF(OR(E159="",J159=""),"",E159*J159)</x:f>
        <x:v>7800</x:v>
      </x:c>
      <x:c r="L159" s="74" t="n">
        <x:f>IF(OR(G159="",K159=""),"",G159-K159)</x:f>
        <x:v>0</x:v>
      </x:c>
      <x:c r="M159" s="75" t="str">
        <x:f>IF(OR(L159="",G159=""),"",L159/G159)</x:f>
      </x:c>
      <x:c r="N159" s="71" t="str">
        <x:v>Норма</x:v>
      </x:c>
      <x:c r="O159" s="71" t="str">
        <x:v>Норма</x:v>
      </x:c>
      <x:c r="P159" s="71" t="str">
        <x:v>Цена находится в принятом ориентировочном диапазоне.</x:v>
      </x:c>
      <x:c r="Q159" s="71" t="str">
        <x:v>https://example.com/source-normal-129</x:v>
      </x:c>
      <x:c r="R159" s="78" t="str">
        <x:v>12.08.2026</x:v>
      </x:c>
      <x:c r="S159" s="80" t="str">
        <x:v>Высокая</x:v>
      </x:c>
    </x:row>
    <x:row r="160">
      <x:c r="A160" s="79" t="n">
        <x:v>154</x:v>
      </x:c>
      <x:c r="B160" s="71" t="str">
        <x:v>Прочие работы</x:v>
      </x:c>
      <x:c r="C160" s="71" t="str">
        <x:v>Демонстрационная позиция в диапазоне 130</x:v>
      </x:c>
      <x:c r="D160" s="71" t="str">
        <x:v>компл.</x:v>
      </x:c>
      <x:c r="E160" s="76" t="n">
        <x:v>1</x:v>
      </x:c>
      <x:c r="F160" s="77" t="n">
        <x:v>7800</x:v>
      </x:c>
      <x:c r="G160" s="74" t="n">
        <x:f>IF(OR(E160="",F160=""),"",E160*F160)</x:f>
        <x:v>7800</x:v>
      </x:c>
      <x:c r="H160" s="77" t="n">
        <x:v>7800</x:v>
      </x:c>
      <x:c r="I160" s="77" t="n">
        <x:v>7800</x:v>
      </x:c>
      <x:c r="J160" s="77" t="n">
        <x:v>7800</x:v>
      </x:c>
      <x:c r="K160" s="74" t="n">
        <x:f>IF(OR(E160="",J160=""),"",E160*J160)</x:f>
        <x:v>7800</x:v>
      </x:c>
      <x:c r="L160" s="74" t="n">
        <x:f>IF(OR(G160="",K160=""),"",G160-K160)</x:f>
        <x:v>0</x:v>
      </x:c>
      <x:c r="M160" s="75" t="str">
        <x:f>IF(OR(L160="",G160=""),"",L160/G160)</x:f>
      </x:c>
      <x:c r="N160" s="71" t="str">
        <x:v>Норма</x:v>
      </x:c>
      <x:c r="O160" s="71" t="str">
        <x:v>Норма</x:v>
      </x:c>
      <x:c r="P160" s="71" t="str">
        <x:v>Цена находится в принятом ориентировочном диапазоне.</x:v>
      </x:c>
      <x:c r="Q160" s="71" t="str">
        <x:v>https://example.com/source-normal-130</x:v>
      </x:c>
      <x:c r="R160" s="78" t="str">
        <x:v>12.08.2026</x:v>
      </x:c>
      <x:c r="S160" s="80" t="str">
        <x:v>Высокая</x:v>
      </x:c>
    </x:row>
    <x:row r="161">
      <x:c r="A161" s="79" t="n">
        <x:v>155</x:v>
      </x:c>
      <x:c r="B161" s="71" t="str">
        <x:v>Прочие работы</x:v>
      </x:c>
      <x:c r="C161" s="71" t="str">
        <x:v>Демонстрационная позиция в диапазоне 131</x:v>
      </x:c>
      <x:c r="D161" s="71" t="str">
        <x:v>компл.</x:v>
      </x:c>
      <x:c r="E161" s="76" t="n">
        <x:v>1</x:v>
      </x:c>
      <x:c r="F161" s="77" t="n">
        <x:v>7800</x:v>
      </x:c>
      <x:c r="G161" s="74" t="n">
        <x:f>IF(OR(E161="",F161=""),"",E161*F161)</x:f>
        <x:v>7800</x:v>
      </x:c>
      <x:c r="H161" s="77" t="n">
        <x:v>7800</x:v>
      </x:c>
      <x:c r="I161" s="77" t="n">
        <x:v>7800</x:v>
      </x:c>
      <x:c r="J161" s="77" t="n">
        <x:v>7800</x:v>
      </x:c>
      <x:c r="K161" s="74" t="n">
        <x:f>IF(OR(E161="",J161=""),"",E161*J161)</x:f>
        <x:v>7800</x:v>
      </x:c>
      <x:c r="L161" s="74" t="n">
        <x:f>IF(OR(G161="",K161=""),"",G161-K161)</x:f>
        <x:v>0</x:v>
      </x:c>
      <x:c r="M161" s="75" t="str">
        <x:f>IF(OR(L161="",G161=""),"",L161/G161)</x:f>
      </x:c>
      <x:c r="N161" s="71" t="str">
        <x:v>Норма</x:v>
      </x:c>
      <x:c r="O161" s="71" t="str">
        <x:v>Норма</x:v>
      </x:c>
      <x:c r="P161" s="71" t="str">
        <x:v>Цена находится в принятом ориентировочном диапазоне.</x:v>
      </x:c>
      <x:c r="Q161" s="71" t="str">
        <x:v>https://example.com/source-normal-131</x:v>
      </x:c>
      <x:c r="R161" s="78" t="str">
        <x:v>12.08.2026</x:v>
      </x:c>
      <x:c r="S161" s="80" t="str">
        <x:v>Высокая</x:v>
      </x:c>
    </x:row>
    <x:row r="162">
      <x:c r="A162" s="79" t="n">
        <x:v>156</x:v>
      </x:c>
      <x:c r="B162" s="71" t="str">
        <x:v>Прочие работы</x:v>
      </x:c>
      <x:c r="C162" s="71" t="str">
        <x:v>Демонстрационная позиция в диапазоне 132</x:v>
      </x:c>
      <x:c r="D162" s="71" t="str">
        <x:v>компл.</x:v>
      </x:c>
      <x:c r="E162" s="76" t="n">
        <x:v>1</x:v>
      </x:c>
      <x:c r="F162" s="77" t="n">
        <x:v>7800</x:v>
      </x:c>
      <x:c r="G162" s="74" t="n">
        <x:f>IF(OR(E162="",F162=""),"",E162*F162)</x:f>
        <x:v>7800</x:v>
      </x:c>
      <x:c r="H162" s="77" t="n">
        <x:v>7800</x:v>
      </x:c>
      <x:c r="I162" s="77" t="n">
        <x:v>7800</x:v>
      </x:c>
      <x:c r="J162" s="77" t="n">
        <x:v>7800</x:v>
      </x:c>
      <x:c r="K162" s="74" t="n">
        <x:f>IF(OR(E162="",J162=""),"",E162*J162)</x:f>
        <x:v>7800</x:v>
      </x:c>
      <x:c r="L162" s="74" t="n">
        <x:f>IF(OR(G162="",K162=""),"",G162-K162)</x:f>
        <x:v>0</x:v>
      </x:c>
      <x:c r="M162" s="75" t="str">
        <x:f>IF(OR(L162="",G162=""),"",L162/G162)</x:f>
      </x:c>
      <x:c r="N162" s="71" t="str">
        <x:v>Норма</x:v>
      </x:c>
      <x:c r="O162" s="71" t="str">
        <x:v>Норма</x:v>
      </x:c>
      <x:c r="P162" s="71" t="str">
        <x:v>Цена находится в принятом ориентировочном диапазоне.</x:v>
      </x:c>
      <x:c r="Q162" s="71" t="str">
        <x:v>https://example.com/source-normal-132</x:v>
      </x:c>
      <x:c r="R162" s="78" t="str">
        <x:v>12.08.2026</x:v>
      </x:c>
      <x:c r="S162" s="80" t="str">
        <x:v>Высокая</x:v>
      </x:c>
    </x:row>
    <x:row r="163">
      <x:c r="A163" s="79" t="n">
        <x:v>157</x:v>
      </x:c>
      <x:c r="B163" s="71" t="str">
        <x:v>Прочие работы</x:v>
      </x:c>
      <x:c r="C163" s="71" t="str">
        <x:v>Демонстрационная позиция в диапазоне 133</x:v>
      </x:c>
      <x:c r="D163" s="71" t="str">
        <x:v>компл.</x:v>
      </x:c>
      <x:c r="E163" s="76" t="n">
        <x:v>1</x:v>
      </x:c>
      <x:c r="F163" s="77" t="n">
        <x:v>7800</x:v>
      </x:c>
      <x:c r="G163" s="74" t="n">
        <x:f>IF(OR(E163="",F163=""),"",E163*F163)</x:f>
        <x:v>7800</x:v>
      </x:c>
      <x:c r="H163" s="77" t="n">
        <x:v>7800</x:v>
      </x:c>
      <x:c r="I163" s="77" t="n">
        <x:v>7800</x:v>
      </x:c>
      <x:c r="J163" s="77" t="n">
        <x:v>7800</x:v>
      </x:c>
      <x:c r="K163" s="74" t="n">
        <x:f>IF(OR(E163="",J163=""),"",E163*J163)</x:f>
        <x:v>7800</x:v>
      </x:c>
      <x:c r="L163" s="74" t="n">
        <x:f>IF(OR(G163="",K163=""),"",G163-K163)</x:f>
        <x:v>0</x:v>
      </x:c>
      <x:c r="M163" s="75" t="str">
        <x:f>IF(OR(L163="",G163=""),"",L163/G163)</x:f>
      </x:c>
      <x:c r="N163" s="71" t="str">
        <x:v>Норма</x:v>
      </x:c>
      <x:c r="O163" s="71" t="str">
        <x:v>Норма</x:v>
      </x:c>
      <x:c r="P163" s="71" t="str">
        <x:v>Цена находится в принятом ориентировочном диапазоне.</x:v>
      </x:c>
      <x:c r="Q163" s="71" t="str">
        <x:v>https://example.com/source-normal-133</x:v>
      </x:c>
      <x:c r="R163" s="78" t="str">
        <x:v>12.08.2026</x:v>
      </x:c>
      <x:c r="S163" s="80" t="str">
        <x:v>Высокая</x:v>
      </x:c>
    </x:row>
    <x:row r="164">
      <x:c r="A164" s="79" t="n">
        <x:v>158</x:v>
      </x:c>
      <x:c r="B164" s="71" t="str">
        <x:v>Прочие работы</x:v>
      </x:c>
      <x:c r="C164" s="71" t="str">
        <x:v>Демонстрационная позиция в диапазоне 134</x:v>
      </x:c>
      <x:c r="D164" s="71" t="str">
        <x:v>компл.</x:v>
      </x:c>
      <x:c r="E164" s="76" t="n">
        <x:v>1</x:v>
      </x:c>
      <x:c r="F164" s="77" t="n">
        <x:v>7800</x:v>
      </x:c>
      <x:c r="G164" s="74" t="n">
        <x:f>IF(OR(E164="",F164=""),"",E164*F164)</x:f>
        <x:v>7800</x:v>
      </x:c>
      <x:c r="H164" s="77" t="n">
        <x:v>7800</x:v>
      </x:c>
      <x:c r="I164" s="77" t="n">
        <x:v>7800</x:v>
      </x:c>
      <x:c r="J164" s="77" t="n">
        <x:v>7800</x:v>
      </x:c>
      <x:c r="K164" s="74" t="n">
        <x:f>IF(OR(E164="",J164=""),"",E164*J164)</x:f>
        <x:v>7800</x:v>
      </x:c>
      <x:c r="L164" s="74" t="n">
        <x:f>IF(OR(G164="",K164=""),"",G164-K164)</x:f>
        <x:v>0</x:v>
      </x:c>
      <x:c r="M164" s="75" t="str">
        <x:f>IF(OR(L164="",G164=""),"",L164/G164)</x:f>
      </x:c>
      <x:c r="N164" s="71" t="str">
        <x:v>Норма</x:v>
      </x:c>
      <x:c r="O164" s="71" t="str">
        <x:v>Норма</x:v>
      </x:c>
      <x:c r="P164" s="71" t="str">
        <x:v>Цена находится в принятом ориентировочном диапазоне.</x:v>
      </x:c>
      <x:c r="Q164" s="71" t="str">
        <x:v>https://example.com/source-normal-134</x:v>
      </x:c>
      <x:c r="R164" s="78" t="str">
        <x:v>12.08.2026</x:v>
      </x:c>
      <x:c r="S164" s="80" t="str">
        <x:v>Высокая</x:v>
      </x:c>
    </x:row>
    <x:row r="165">
      <x:c r="A165" s="79" t="n">
        <x:v>159</x:v>
      </x:c>
      <x:c r="B165" s="71" t="str">
        <x:v>Прочие работы</x:v>
      </x:c>
      <x:c r="C165" s="71" t="str">
        <x:v>Демонстрационная позиция в диапазоне 135</x:v>
      </x:c>
      <x:c r="D165" s="71" t="str">
        <x:v>компл.</x:v>
      </x:c>
      <x:c r="E165" s="76" t="n">
        <x:v>1</x:v>
      </x:c>
      <x:c r="F165" s="77" t="n">
        <x:v>7800</x:v>
      </x:c>
      <x:c r="G165" s="74" t="n">
        <x:f>IF(OR(E165="",F165=""),"",E165*F165)</x:f>
        <x:v>7800</x:v>
      </x:c>
      <x:c r="H165" s="77" t="n">
        <x:v>7800</x:v>
      </x:c>
      <x:c r="I165" s="77" t="n">
        <x:v>7800</x:v>
      </x:c>
      <x:c r="J165" s="77" t="n">
        <x:v>7800</x:v>
      </x:c>
      <x:c r="K165" s="74" t="n">
        <x:f>IF(OR(E165="",J165=""),"",E165*J165)</x:f>
        <x:v>7800</x:v>
      </x:c>
      <x:c r="L165" s="74" t="n">
        <x:f>IF(OR(G165="",K165=""),"",G165-K165)</x:f>
        <x:v>0</x:v>
      </x:c>
      <x:c r="M165" s="75" t="str">
        <x:f>IF(OR(L165="",G165=""),"",L165/G165)</x:f>
      </x:c>
      <x:c r="N165" s="71" t="str">
        <x:v>Норма</x:v>
      </x:c>
      <x:c r="O165" s="71" t="str">
        <x:v>Норма</x:v>
      </x:c>
      <x:c r="P165" s="71" t="str">
        <x:v>Цена находится в принятом ориентировочном диапазоне.</x:v>
      </x:c>
      <x:c r="Q165" s="71" t="str">
        <x:v>https://example.com/source-normal-135</x:v>
      </x:c>
      <x:c r="R165" s="78" t="str">
        <x:v>12.08.2026</x:v>
      </x:c>
      <x:c r="S165" s="80" t="str">
        <x:v>Высокая</x:v>
      </x:c>
    </x:row>
    <x:row r="166">
      <x:c r="A166" s="79" t="n">
        <x:v>160</x:v>
      </x:c>
      <x:c r="B166" s="71" t="str">
        <x:v>Прочие работы</x:v>
      </x:c>
      <x:c r="C166" s="71" t="str">
        <x:v>Демонстрационная позиция в диапазоне 136</x:v>
      </x:c>
      <x:c r="D166" s="71" t="str">
        <x:v>компл.</x:v>
      </x:c>
      <x:c r="E166" s="76" t="n">
        <x:v>1</x:v>
      </x:c>
      <x:c r="F166" s="77" t="n">
        <x:v>7800</x:v>
      </x:c>
      <x:c r="G166" s="74" t="n">
        <x:f>IF(OR(E166="",F166=""),"",E166*F166)</x:f>
        <x:v>7800</x:v>
      </x:c>
      <x:c r="H166" s="77" t="n">
        <x:v>7800</x:v>
      </x:c>
      <x:c r="I166" s="77" t="n">
        <x:v>7800</x:v>
      </x:c>
      <x:c r="J166" s="77" t="n">
        <x:v>7800</x:v>
      </x:c>
      <x:c r="K166" s="74" t="n">
        <x:f>IF(OR(E166="",J166=""),"",E166*J166)</x:f>
        <x:v>7800</x:v>
      </x:c>
      <x:c r="L166" s="74" t="n">
        <x:f>IF(OR(G166="",K166=""),"",G166-K166)</x:f>
        <x:v>0</x:v>
      </x:c>
      <x:c r="M166" s="75" t="str">
        <x:f>IF(OR(L166="",G166=""),"",L166/G166)</x:f>
      </x:c>
      <x:c r="N166" s="71" t="str">
        <x:v>Норма</x:v>
      </x:c>
      <x:c r="O166" s="71" t="str">
        <x:v>Норма</x:v>
      </x:c>
      <x:c r="P166" s="71" t="str">
        <x:v>Цена находится в принятом ориентировочном диапазоне.</x:v>
      </x:c>
      <x:c r="Q166" s="71" t="str">
        <x:v>https://example.com/source-normal-136</x:v>
      </x:c>
      <x:c r="R166" s="78" t="str">
        <x:v>12.08.2026</x:v>
      </x:c>
      <x:c r="S166" s="80" t="str">
        <x:v>Высокая</x:v>
      </x:c>
    </x:row>
    <x:row r="167">
      <x:c r="A167" s="79" t="n">
        <x:v>161</x:v>
      </x:c>
      <x:c r="B167" s="71" t="str">
        <x:v>Прочие работы</x:v>
      </x:c>
      <x:c r="C167" s="71" t="str">
        <x:v>Демонстрационная позиция в диапазоне 137</x:v>
      </x:c>
      <x:c r="D167" s="71" t="str">
        <x:v>компл.</x:v>
      </x:c>
      <x:c r="E167" s="76" t="n">
        <x:v>1</x:v>
      </x:c>
      <x:c r="F167" s="77" t="n">
        <x:v>7800</x:v>
      </x:c>
      <x:c r="G167" s="74" t="n">
        <x:f>IF(OR(E167="",F167=""),"",E167*F167)</x:f>
        <x:v>7800</x:v>
      </x:c>
      <x:c r="H167" s="77" t="n">
        <x:v>7800</x:v>
      </x:c>
      <x:c r="I167" s="77" t="n">
        <x:v>7800</x:v>
      </x:c>
      <x:c r="J167" s="77" t="n">
        <x:v>7800</x:v>
      </x:c>
      <x:c r="K167" s="74" t="n">
        <x:f>IF(OR(E167="",J167=""),"",E167*J167)</x:f>
        <x:v>7800</x:v>
      </x:c>
      <x:c r="L167" s="74" t="n">
        <x:f>IF(OR(G167="",K167=""),"",G167-K167)</x:f>
        <x:v>0</x:v>
      </x:c>
      <x:c r="M167" s="75" t="str">
        <x:f>IF(OR(L167="",G167=""),"",L167/G167)</x:f>
      </x:c>
      <x:c r="N167" s="71" t="str">
        <x:v>Норма</x:v>
      </x:c>
      <x:c r="O167" s="71" t="str">
        <x:v>Норма</x:v>
      </x:c>
      <x:c r="P167" s="71" t="str">
        <x:v>Цена находится в принятом ориентировочном диапазоне.</x:v>
      </x:c>
      <x:c r="Q167" s="71" t="str">
        <x:v>https://example.com/source-normal-137</x:v>
      </x:c>
      <x:c r="R167" s="78" t="str">
        <x:v>12.08.2026</x:v>
      </x:c>
      <x:c r="S167" s="80" t="str">
        <x:v>Высокая</x:v>
      </x:c>
    </x:row>
    <x:row r="168">
      <x:c r="A168" s="79" t="n">
        <x:v>162</x:v>
      </x:c>
      <x:c r="B168" s="71" t="str">
        <x:v>Прочие работы</x:v>
      </x:c>
      <x:c r="C168" s="71" t="str">
        <x:v>Демонстрационная позиция в диапазоне 138</x:v>
      </x:c>
      <x:c r="D168" s="71" t="str">
        <x:v>компл.</x:v>
      </x:c>
      <x:c r="E168" s="76" t="n">
        <x:v>1</x:v>
      </x:c>
      <x:c r="F168" s="77" t="n">
        <x:v>7800</x:v>
      </x:c>
      <x:c r="G168" s="74" t="n">
        <x:f>IF(OR(E168="",F168=""),"",E168*F168)</x:f>
        <x:v>7800</x:v>
      </x:c>
      <x:c r="H168" s="77" t="n">
        <x:v>7800</x:v>
      </x:c>
      <x:c r="I168" s="77" t="n">
        <x:v>7800</x:v>
      </x:c>
      <x:c r="J168" s="77" t="n">
        <x:v>7800</x:v>
      </x:c>
      <x:c r="K168" s="74" t="n">
        <x:f>IF(OR(E168="",J168=""),"",E168*J168)</x:f>
        <x:v>7800</x:v>
      </x:c>
      <x:c r="L168" s="74" t="n">
        <x:f>IF(OR(G168="",K168=""),"",G168-K168)</x:f>
        <x:v>0</x:v>
      </x:c>
      <x:c r="M168" s="75" t="str">
        <x:f>IF(OR(L168="",G168=""),"",L168/G168)</x:f>
      </x:c>
      <x:c r="N168" s="71" t="str">
        <x:v>Норма</x:v>
      </x:c>
      <x:c r="O168" s="71" t="str">
        <x:v>Норма</x:v>
      </x:c>
      <x:c r="P168" s="71" t="str">
        <x:v>Цена находится в принятом ориентировочном диапазоне.</x:v>
      </x:c>
      <x:c r="Q168" s="71" t="str">
        <x:v>https://example.com/source-normal-138</x:v>
      </x:c>
      <x:c r="R168" s="78" t="str">
        <x:v>12.08.2026</x:v>
      </x:c>
      <x:c r="S168" s="80" t="str">
        <x:v>Высокая</x:v>
      </x:c>
    </x:row>
    <x:row r="169">
      <x:c r="A169" s="79" t="n">
        <x:v>163</x:v>
      </x:c>
      <x:c r="B169" s="71" t="str">
        <x:v>Прочие работы</x:v>
      </x:c>
      <x:c r="C169" s="71" t="str">
        <x:v>Демонстрационная позиция в диапазоне 139</x:v>
      </x:c>
      <x:c r="D169" s="71" t="str">
        <x:v>компл.</x:v>
      </x:c>
      <x:c r="E169" s="76" t="n">
        <x:v>1</x:v>
      </x:c>
      <x:c r="F169" s="77" t="n">
        <x:v>7800</x:v>
      </x:c>
      <x:c r="G169" s="74" t="n">
        <x:f>IF(OR(E169="",F169=""),"",E169*F169)</x:f>
        <x:v>7800</x:v>
      </x:c>
      <x:c r="H169" s="77" t="n">
        <x:v>7800</x:v>
      </x:c>
      <x:c r="I169" s="77" t="n">
        <x:v>7800</x:v>
      </x:c>
      <x:c r="J169" s="77" t="n">
        <x:v>7800</x:v>
      </x:c>
      <x:c r="K169" s="74" t="n">
        <x:f>IF(OR(E169="",J169=""),"",E169*J169)</x:f>
        <x:v>7800</x:v>
      </x:c>
      <x:c r="L169" s="74" t="n">
        <x:f>IF(OR(G169="",K169=""),"",G169-K169)</x:f>
        <x:v>0</x:v>
      </x:c>
      <x:c r="M169" s="75" t="str">
        <x:f>IF(OR(L169="",G169=""),"",L169/G169)</x:f>
      </x:c>
      <x:c r="N169" s="71" t="str">
        <x:v>Норма</x:v>
      </x:c>
      <x:c r="O169" s="71" t="str">
        <x:v>Норма</x:v>
      </x:c>
      <x:c r="P169" s="71" t="str">
        <x:v>Цена находится в принятом ориентировочном диапазоне.</x:v>
      </x:c>
      <x:c r="Q169" s="71" t="str">
        <x:v>https://example.com/source-normal-139</x:v>
      </x:c>
      <x:c r="R169" s="78" t="str">
        <x:v>12.08.2026</x:v>
      </x:c>
      <x:c r="S169" s="80" t="str">
        <x:v>Высокая</x:v>
      </x:c>
    </x:row>
    <x:row r="170">
      <x:c r="A170" s="79" t="n">
        <x:v>164</x:v>
      </x:c>
      <x:c r="B170" s="71" t="str">
        <x:v>Прочие работы</x:v>
      </x:c>
      <x:c r="C170" s="71" t="str">
        <x:v>Демонстрационная позиция в диапазоне 140</x:v>
      </x:c>
      <x:c r="D170" s="71" t="str">
        <x:v>компл.</x:v>
      </x:c>
      <x:c r="E170" s="76" t="n">
        <x:v>1</x:v>
      </x:c>
      <x:c r="F170" s="77" t="n">
        <x:v>7800</x:v>
      </x:c>
      <x:c r="G170" s="74" t="n">
        <x:f>IF(OR(E170="",F170=""),"",E170*F170)</x:f>
        <x:v>7800</x:v>
      </x:c>
      <x:c r="H170" s="77" t="n">
        <x:v>7800</x:v>
      </x:c>
      <x:c r="I170" s="77" t="n">
        <x:v>7800</x:v>
      </x:c>
      <x:c r="J170" s="77" t="n">
        <x:v>7800</x:v>
      </x:c>
      <x:c r="K170" s="74" t="n">
        <x:f>IF(OR(E170="",J170=""),"",E170*J170)</x:f>
        <x:v>7800</x:v>
      </x:c>
      <x:c r="L170" s="74" t="n">
        <x:f>IF(OR(G170="",K170=""),"",G170-K170)</x:f>
        <x:v>0</x:v>
      </x:c>
      <x:c r="M170" s="75" t="str">
        <x:f>IF(OR(L170="",G170=""),"",L170/G170)</x:f>
      </x:c>
      <x:c r="N170" s="71" t="str">
        <x:v>Норма</x:v>
      </x:c>
      <x:c r="O170" s="71" t="str">
        <x:v>Норма</x:v>
      </x:c>
      <x:c r="P170" s="71" t="str">
        <x:v>Цена находится в принятом ориентировочном диапазоне.</x:v>
      </x:c>
      <x:c r="Q170" s="71" t="str">
        <x:v>https://example.com/source-normal-140</x:v>
      </x:c>
      <x:c r="R170" s="78" t="str">
        <x:v>12.08.2026</x:v>
      </x:c>
      <x:c r="S170" s="80" t="str">
        <x:v>Высокая</x:v>
      </x:c>
    </x:row>
    <x:row r="171">
      <x:c r="A171" s="79" t="n">
        <x:v>165</x:v>
      </x:c>
      <x:c r="B171" s="71" t="str">
        <x:v>Прочие работы</x:v>
      </x:c>
      <x:c r="C171" s="71" t="str">
        <x:v>Демонстрационная позиция в диапазоне 141</x:v>
      </x:c>
      <x:c r="D171" s="71" t="str">
        <x:v>компл.</x:v>
      </x:c>
      <x:c r="E171" s="76" t="n">
        <x:v>1</x:v>
      </x:c>
      <x:c r="F171" s="77" t="n">
        <x:v>7800</x:v>
      </x:c>
      <x:c r="G171" s="74" t="n">
        <x:f>IF(OR(E171="",F171=""),"",E171*F171)</x:f>
        <x:v>7800</x:v>
      </x:c>
      <x:c r="H171" s="77" t="n">
        <x:v>7800</x:v>
      </x:c>
      <x:c r="I171" s="77" t="n">
        <x:v>7800</x:v>
      </x:c>
      <x:c r="J171" s="77" t="n">
        <x:v>7800</x:v>
      </x:c>
      <x:c r="K171" s="74" t="n">
        <x:f>IF(OR(E171="",J171=""),"",E171*J171)</x:f>
        <x:v>7800</x:v>
      </x:c>
      <x:c r="L171" s="74" t="n">
        <x:f>IF(OR(G171="",K171=""),"",G171-K171)</x:f>
        <x:v>0</x:v>
      </x:c>
      <x:c r="M171" s="75" t="str">
        <x:f>IF(OR(L171="",G171=""),"",L171/G171)</x:f>
      </x:c>
      <x:c r="N171" s="71" t="str">
        <x:v>Норма</x:v>
      </x:c>
      <x:c r="O171" s="71" t="str">
        <x:v>Норма</x:v>
      </x:c>
      <x:c r="P171" s="71" t="str">
        <x:v>Цена находится в принятом ориентировочном диапазоне.</x:v>
      </x:c>
      <x:c r="Q171" s="71" t="str">
        <x:v>https://example.com/source-normal-141</x:v>
      </x:c>
      <x:c r="R171" s="78" t="str">
        <x:v>12.08.2026</x:v>
      </x:c>
      <x:c r="S171" s="80" t="str">
        <x:v>Высокая</x:v>
      </x:c>
    </x:row>
    <x:row r="172">
      <x:c r="A172" s="79" t="n">
        <x:v>166</x:v>
      </x:c>
      <x:c r="B172" s="71" t="str">
        <x:v>Прочие работы</x:v>
      </x:c>
      <x:c r="C172" s="71" t="str">
        <x:v>Демонстрационная позиция в диапазоне 142</x:v>
      </x:c>
      <x:c r="D172" s="71" t="str">
        <x:v>компл.</x:v>
      </x:c>
      <x:c r="E172" s="76" t="n">
        <x:v>1</x:v>
      </x:c>
      <x:c r="F172" s="77" t="n">
        <x:v>7800</x:v>
      </x:c>
      <x:c r="G172" s="74" t="n">
        <x:f>IF(OR(E172="",F172=""),"",E172*F172)</x:f>
        <x:v>7800</x:v>
      </x:c>
      <x:c r="H172" s="77" t="n">
        <x:v>7800</x:v>
      </x:c>
      <x:c r="I172" s="77" t="n">
        <x:v>7800</x:v>
      </x:c>
      <x:c r="J172" s="77" t="n">
        <x:v>7800</x:v>
      </x:c>
      <x:c r="K172" s="74" t="n">
        <x:f>IF(OR(E172="",J172=""),"",E172*J172)</x:f>
        <x:v>7800</x:v>
      </x:c>
      <x:c r="L172" s="74" t="n">
        <x:f>IF(OR(G172="",K172=""),"",G172-K172)</x:f>
        <x:v>0</x:v>
      </x:c>
      <x:c r="M172" s="75" t="str">
        <x:f>IF(OR(L172="",G172=""),"",L172/G172)</x:f>
      </x:c>
      <x:c r="N172" s="71" t="str">
        <x:v>Норма</x:v>
      </x:c>
      <x:c r="O172" s="71" t="str">
        <x:v>Норма</x:v>
      </x:c>
      <x:c r="P172" s="71" t="str">
        <x:v>Цена находится в принятом ориентировочном диапазоне.</x:v>
      </x:c>
      <x:c r="Q172" s="71" t="str">
        <x:v>https://example.com/source-normal-142</x:v>
      </x:c>
      <x:c r="R172" s="78" t="str">
        <x:v>12.08.2026</x:v>
      </x:c>
      <x:c r="S172" s="80" t="str">
        <x:v>Высокая</x:v>
      </x:c>
    </x:row>
    <x:row r="173">
      <x:c r="A173" s="79" t="n">
        <x:v>167</x:v>
      </x:c>
      <x:c r="B173" s="71" t="str">
        <x:v>Прочие работы</x:v>
      </x:c>
      <x:c r="C173" s="71" t="str">
        <x:v>Демонстрационная позиция в диапазоне 143</x:v>
      </x:c>
      <x:c r="D173" s="71" t="str">
        <x:v>компл.</x:v>
      </x:c>
      <x:c r="E173" s="76" t="n">
        <x:v>1</x:v>
      </x:c>
      <x:c r="F173" s="77" t="n">
        <x:v>12750</x:v>
      </x:c>
      <x:c r="G173" s="74" t="n">
        <x:f>IF(OR(E173="",F173=""),"",E173*F173)</x:f>
        <x:v>12750</x:v>
      </x:c>
      <x:c r="H173" s="77" t="n">
        <x:v>12750</x:v>
      </x:c>
      <x:c r="I173" s="77" t="n">
        <x:v>12750</x:v>
      </x:c>
      <x:c r="J173" s="77" t="n">
        <x:v>12750</x:v>
      </x:c>
      <x:c r="K173" s="74" t="n">
        <x:f>IF(OR(E173="",J173=""),"",E173*J173)</x:f>
        <x:v>12750</x:v>
      </x:c>
      <x:c r="L173" s="74" t="n">
        <x:f>IF(OR(G173="",K173=""),"",G173-K173)</x:f>
        <x:v>0</x:v>
      </x:c>
      <x:c r="M173" s="75" t="str">
        <x:f>IF(OR(L173="",G173=""),"",L173/G173)</x:f>
      </x:c>
      <x:c r="N173" s="71" t="str">
        <x:v>Норма</x:v>
      </x:c>
      <x:c r="O173" s="71" t="str">
        <x:v>Норма</x:v>
      </x:c>
      <x:c r="P173" s="71" t="str">
        <x:v>Цена находится в принятом ориентировочном диапазоне.</x:v>
      </x:c>
      <x:c r="Q173" s="71" t="str">
        <x:v>https://example.com/source-normal-143</x:v>
      </x:c>
      <x:c r="R173" s="78" t="str">
        <x:v>12.08.2026</x:v>
      </x:c>
      <x:c r="S173" s="80" t="str">
        <x:v>Высокая</x:v>
      </x:c>
    </x:row>
    <x:row r="174">
      <x:c r="A174" s="79"/>
      <x:c r="B174" s="71"/>
      <x:c r="C174" s="71"/>
      <x:c r="D174" s="71"/>
      <x:c r="E174" s="76"/>
      <x:c r="F174" s="77"/>
      <x:c r="G174" s="74" t="str">
        <x:f>IF(OR(E174="",F174=""),"",E174*F174)</x:f>
      </x:c>
      <x:c r="H174" s="77"/>
      <x:c r="I174" s="77"/>
      <x:c r="J174" s="77"/>
      <x:c r="K174" s="74" t="str">
        <x:f>IF(OR(E174="",J174=""),"",E174*J174)</x:f>
      </x:c>
      <x:c r="L174" s="74" t="str">
        <x:f>IF(OR(G174="",K174=""),"",G174-K174)</x:f>
      </x:c>
      <x:c r="M174" s="75" t="str">
        <x:f>IF(OR(L174="",G174=""),"",L174/G174)</x:f>
      </x:c>
      <x:c r="N174" s="71"/>
      <x:c r="O174" s="71"/>
      <x:c r="P174" s="71"/>
      <x:c r="Q174" s="71"/>
      <x:c r="R174" s="78"/>
      <x:c r="S174" s="80"/>
    </x:row>
    <x:row r="175">
      <x:c r="A175" s="79"/>
      <x:c r="B175" s="71"/>
      <x:c r="C175" s="71"/>
      <x:c r="D175" s="71"/>
      <x:c r="E175" s="76"/>
      <x:c r="F175" s="77"/>
      <x:c r="G175" s="74" t="str">
        <x:f>IF(OR(E175="",F175=""),"",E175*F175)</x:f>
      </x:c>
      <x:c r="H175" s="77"/>
      <x:c r="I175" s="77"/>
      <x:c r="J175" s="77"/>
      <x:c r="K175" s="74" t="str">
        <x:f>IF(OR(E175="",J175=""),"",E175*J175)</x:f>
      </x:c>
      <x:c r="L175" s="74" t="str">
        <x:f>IF(OR(G175="",K175=""),"",G175-K175)</x:f>
      </x:c>
      <x:c r="M175" s="75" t="str">
        <x:f>IF(OR(L175="",G175=""),"",L175/G175)</x:f>
      </x:c>
      <x:c r="N175" s="71"/>
      <x:c r="O175" s="71"/>
      <x:c r="P175" s="71"/>
      <x:c r="Q175" s="71"/>
      <x:c r="R175" s="78"/>
      <x:c r="S175" s="80"/>
    </x:row>
    <x:row r="176">
      <x:c r="A176" s="79"/>
      <x:c r="B176" s="71"/>
      <x:c r="C176" s="71"/>
      <x:c r="D176" s="71"/>
      <x:c r="E176" s="76"/>
      <x:c r="F176" s="77"/>
      <x:c r="G176" s="74" t="str">
        <x:f>IF(OR(E176="",F176=""),"",E176*F176)</x:f>
      </x:c>
      <x:c r="H176" s="77"/>
      <x:c r="I176" s="77"/>
      <x:c r="J176" s="77"/>
      <x:c r="K176" s="74" t="str">
        <x:f>IF(OR(E176="",J176=""),"",E176*J176)</x:f>
      </x:c>
      <x:c r="L176" s="74" t="str">
        <x:f>IF(OR(G176="",K176=""),"",G176-K176)</x:f>
      </x:c>
      <x:c r="M176" s="75" t="str">
        <x:f>IF(OR(L176="",G176=""),"",L176/G176)</x:f>
      </x:c>
      <x:c r="N176" s="71"/>
      <x:c r="O176" s="71"/>
      <x:c r="P176" s="71"/>
      <x:c r="Q176" s="71"/>
      <x:c r="R176" s="78"/>
      <x:c r="S176" s="80"/>
    </x:row>
    <x:row r="177">
      <x:c r="A177" s="79"/>
      <x:c r="B177" s="71"/>
      <x:c r="C177" s="71"/>
      <x:c r="D177" s="71"/>
      <x:c r="E177" s="76"/>
      <x:c r="F177" s="77"/>
      <x:c r="G177" s="74" t="str">
        <x:f>IF(OR(E177="",F177=""),"",E177*F177)</x:f>
      </x:c>
      <x:c r="H177" s="77"/>
      <x:c r="I177" s="77"/>
      <x:c r="J177" s="77"/>
      <x:c r="K177" s="74" t="str">
        <x:f>IF(OR(E177="",J177=""),"",E177*J177)</x:f>
      </x:c>
      <x:c r="L177" s="74" t="str">
        <x:f>IF(OR(G177="",K177=""),"",G177-K177)</x:f>
      </x:c>
      <x:c r="M177" s="75" t="str">
        <x:f>IF(OR(L177="",G177=""),"",L177/G177)</x:f>
      </x:c>
      <x:c r="N177" s="71"/>
      <x:c r="O177" s="71"/>
      <x:c r="P177" s="71"/>
      <x:c r="Q177" s="71"/>
      <x:c r="R177" s="78"/>
      <x:c r="S177" s="80"/>
    </x:row>
    <x:row r="178">
      <x:c r="A178" s="79"/>
      <x:c r="B178" s="71"/>
      <x:c r="C178" s="71"/>
      <x:c r="D178" s="71"/>
      <x:c r="E178" s="76"/>
      <x:c r="F178" s="77"/>
      <x:c r="G178" s="74" t="str">
        <x:f>IF(OR(E178="",F178=""),"",E178*F178)</x:f>
      </x:c>
      <x:c r="H178" s="77"/>
      <x:c r="I178" s="77"/>
      <x:c r="J178" s="77"/>
      <x:c r="K178" s="74" t="str">
        <x:f>IF(OR(E178="",J178=""),"",E178*J178)</x:f>
      </x:c>
      <x:c r="L178" s="74" t="str">
        <x:f>IF(OR(G178="",K178=""),"",G178-K178)</x:f>
      </x:c>
      <x:c r="M178" s="75" t="str">
        <x:f>IF(OR(L178="",G178=""),"",L178/G178)</x:f>
      </x:c>
      <x:c r="N178" s="71"/>
      <x:c r="O178" s="71"/>
      <x:c r="P178" s="71"/>
      <x:c r="Q178" s="71"/>
      <x:c r="R178" s="78"/>
      <x:c r="S178" s="80"/>
    </x:row>
    <x:row r="179">
      <x:c r="A179" s="79"/>
      <x:c r="B179" s="71"/>
      <x:c r="C179" s="71"/>
      <x:c r="D179" s="71"/>
      <x:c r="E179" s="76"/>
      <x:c r="F179" s="77"/>
      <x:c r="G179" s="74" t="str">
        <x:f>IF(OR(E179="",F179=""),"",E179*F179)</x:f>
      </x:c>
      <x:c r="H179" s="77"/>
      <x:c r="I179" s="77"/>
      <x:c r="J179" s="77"/>
      <x:c r="K179" s="74" t="str">
        <x:f>IF(OR(E179="",J179=""),"",E179*J179)</x:f>
      </x:c>
      <x:c r="L179" s="74" t="str">
        <x:f>IF(OR(G179="",K179=""),"",G179-K179)</x:f>
      </x:c>
      <x:c r="M179" s="75" t="str">
        <x:f>IF(OR(L179="",G179=""),"",L179/G179)</x:f>
      </x:c>
      <x:c r="N179" s="71"/>
      <x:c r="O179" s="71"/>
      <x:c r="P179" s="71"/>
      <x:c r="Q179" s="71"/>
      <x:c r="R179" s="78"/>
      <x:c r="S179" s="80"/>
    </x:row>
    <x:row r="180">
      <x:c r="A180" s="79"/>
      <x:c r="B180" s="71"/>
      <x:c r="C180" s="71"/>
      <x:c r="D180" s="71"/>
      <x:c r="E180" s="76"/>
      <x:c r="F180" s="77"/>
      <x:c r="G180" s="74" t="str">
        <x:f>IF(OR(E180="",F180=""),"",E180*F180)</x:f>
      </x:c>
      <x:c r="H180" s="77"/>
      <x:c r="I180" s="77"/>
      <x:c r="J180" s="77"/>
      <x:c r="K180" s="74" t="str">
        <x:f>IF(OR(E180="",J180=""),"",E180*J180)</x:f>
      </x:c>
      <x:c r="L180" s="74" t="str">
        <x:f>IF(OR(G180="",K180=""),"",G180-K180)</x:f>
      </x:c>
      <x:c r="M180" s="75" t="str">
        <x:f>IF(OR(L180="",G180=""),"",L180/G180)</x:f>
      </x:c>
      <x:c r="N180" s="71"/>
      <x:c r="O180" s="71"/>
      <x:c r="P180" s="71"/>
      <x:c r="Q180" s="71"/>
      <x:c r="R180" s="78"/>
      <x:c r="S180" s="80"/>
    </x:row>
    <x:row r="181">
      <x:c r="A181" s="79"/>
      <x:c r="B181" s="71"/>
      <x:c r="C181" s="71"/>
      <x:c r="D181" s="71"/>
      <x:c r="E181" s="76"/>
      <x:c r="F181" s="77"/>
      <x:c r="G181" s="74" t="str">
        <x:f>IF(OR(E181="",F181=""),"",E181*F181)</x:f>
      </x:c>
      <x:c r="H181" s="77"/>
      <x:c r="I181" s="77"/>
      <x:c r="J181" s="77"/>
      <x:c r="K181" s="74" t="str">
        <x:f>IF(OR(E181="",J181=""),"",E181*J181)</x:f>
      </x:c>
      <x:c r="L181" s="74" t="str">
        <x:f>IF(OR(G181="",K181=""),"",G181-K181)</x:f>
      </x:c>
      <x:c r="M181" s="75" t="str">
        <x:f>IF(OR(L181="",G181=""),"",L181/G181)</x:f>
      </x:c>
      <x:c r="N181" s="71"/>
      <x:c r="O181" s="71"/>
      <x:c r="P181" s="71"/>
      <x:c r="Q181" s="71"/>
      <x:c r="R181" s="78"/>
      <x:c r="S181" s="80"/>
    </x:row>
    <x:row r="182">
      <x:c r="A182" s="79"/>
      <x:c r="B182" s="71"/>
      <x:c r="C182" s="71"/>
      <x:c r="D182" s="71"/>
      <x:c r="E182" s="76"/>
      <x:c r="F182" s="77"/>
      <x:c r="G182" s="74" t="str">
        <x:f>IF(OR(E182="",F182=""),"",E182*F182)</x:f>
      </x:c>
      <x:c r="H182" s="77"/>
      <x:c r="I182" s="77"/>
      <x:c r="J182" s="77"/>
      <x:c r="K182" s="74" t="str">
        <x:f>IF(OR(E182="",J182=""),"",E182*J182)</x:f>
      </x:c>
      <x:c r="L182" s="74" t="str">
        <x:f>IF(OR(G182="",K182=""),"",G182-K182)</x:f>
      </x:c>
      <x:c r="M182" s="75" t="str">
        <x:f>IF(OR(L182="",G182=""),"",L182/G182)</x:f>
      </x:c>
      <x:c r="N182" s="71"/>
      <x:c r="O182" s="71"/>
      <x:c r="P182" s="71"/>
      <x:c r="Q182" s="71"/>
      <x:c r="R182" s="78"/>
      <x:c r="S182" s="80"/>
    </x:row>
    <x:row r="183">
      <x:c r="A183" s="79"/>
      <x:c r="B183" s="71"/>
      <x:c r="C183" s="71"/>
      <x:c r="D183" s="71"/>
      <x:c r="E183" s="76"/>
      <x:c r="F183" s="77"/>
      <x:c r="G183" s="74" t="str">
        <x:f>IF(OR(E183="",F183=""),"",E183*F183)</x:f>
      </x:c>
      <x:c r="H183" s="77"/>
      <x:c r="I183" s="77"/>
      <x:c r="J183" s="77"/>
      <x:c r="K183" s="74" t="str">
        <x:f>IF(OR(E183="",J183=""),"",E183*J183)</x:f>
      </x:c>
      <x:c r="L183" s="74" t="str">
        <x:f>IF(OR(G183="",K183=""),"",G183-K183)</x:f>
      </x:c>
      <x:c r="M183" s="75" t="str">
        <x:f>IF(OR(L183="",G183=""),"",L183/G183)</x:f>
      </x:c>
      <x:c r="N183" s="71"/>
      <x:c r="O183" s="71"/>
      <x:c r="P183" s="71"/>
      <x:c r="Q183" s="71"/>
      <x:c r="R183" s="78"/>
      <x:c r="S183" s="80"/>
    </x:row>
    <x:row r="184">
      <x:c r="A184" s="79"/>
      <x:c r="B184" s="71"/>
      <x:c r="C184" s="71"/>
      <x:c r="D184" s="71"/>
      <x:c r="E184" s="76"/>
      <x:c r="F184" s="77"/>
      <x:c r="G184" s="74" t="str">
        <x:f>IF(OR(E184="",F184=""),"",E184*F184)</x:f>
      </x:c>
      <x:c r="H184" s="77"/>
      <x:c r="I184" s="77"/>
      <x:c r="J184" s="77"/>
      <x:c r="K184" s="74" t="str">
        <x:f>IF(OR(E184="",J184=""),"",E184*J184)</x:f>
      </x:c>
      <x:c r="L184" s="74" t="str">
        <x:f>IF(OR(G184="",K184=""),"",G184-K184)</x:f>
      </x:c>
      <x:c r="M184" s="75" t="str">
        <x:f>IF(OR(L184="",G184=""),"",L184/G184)</x:f>
      </x:c>
      <x:c r="N184" s="71"/>
      <x:c r="O184" s="71"/>
      <x:c r="P184" s="71"/>
      <x:c r="Q184" s="71"/>
      <x:c r="R184" s="78"/>
      <x:c r="S184" s="80"/>
    </x:row>
    <x:row r="185">
      <x:c r="A185" s="79"/>
      <x:c r="B185" s="71"/>
      <x:c r="C185" s="71"/>
      <x:c r="D185" s="71"/>
      <x:c r="E185" s="76"/>
      <x:c r="F185" s="77"/>
      <x:c r="G185" s="74" t="str">
        <x:f>IF(OR(E185="",F185=""),"",E185*F185)</x:f>
      </x:c>
      <x:c r="H185" s="77"/>
      <x:c r="I185" s="77"/>
      <x:c r="J185" s="77"/>
      <x:c r="K185" s="74" t="str">
        <x:f>IF(OR(E185="",J185=""),"",E185*J185)</x:f>
      </x:c>
      <x:c r="L185" s="74" t="str">
        <x:f>IF(OR(G185="",K185=""),"",G185-K185)</x:f>
      </x:c>
      <x:c r="M185" s="75" t="str">
        <x:f>IF(OR(L185="",G185=""),"",L185/G185)</x:f>
      </x:c>
      <x:c r="N185" s="71"/>
      <x:c r="O185" s="71"/>
      <x:c r="P185" s="71"/>
      <x:c r="Q185" s="71"/>
      <x:c r="R185" s="78"/>
      <x:c r="S185" s="80"/>
    </x:row>
    <x:row r="186">
      <x:c r="A186" s="79"/>
      <x:c r="B186" s="71"/>
      <x:c r="C186" s="71"/>
      <x:c r="D186" s="71"/>
      <x:c r="E186" s="76"/>
      <x:c r="F186" s="77"/>
      <x:c r="G186" s="74" t="str">
        <x:f>IF(OR(E186="",F186=""),"",E186*F186)</x:f>
      </x:c>
      <x:c r="H186" s="77"/>
      <x:c r="I186" s="77"/>
      <x:c r="J186" s="77"/>
      <x:c r="K186" s="74" t="str">
        <x:f>IF(OR(E186="",J186=""),"",E186*J186)</x:f>
      </x:c>
      <x:c r="L186" s="74" t="str">
        <x:f>IF(OR(G186="",K186=""),"",G186-K186)</x:f>
      </x:c>
      <x:c r="M186" s="75" t="str">
        <x:f>IF(OR(L186="",G186=""),"",L186/G186)</x:f>
      </x:c>
      <x:c r="N186" s="71"/>
      <x:c r="O186" s="71"/>
      <x:c r="P186" s="71"/>
      <x:c r="Q186" s="71"/>
      <x:c r="R186" s="78"/>
      <x:c r="S186" s="80"/>
    </x:row>
    <x:row r="187">
      <x:c r="A187" s="79"/>
      <x:c r="B187" s="71"/>
      <x:c r="C187" s="71"/>
      <x:c r="D187" s="71"/>
      <x:c r="E187" s="76"/>
      <x:c r="F187" s="77"/>
      <x:c r="G187" s="74" t="str">
        <x:f>IF(OR(E187="",F187=""),"",E187*F187)</x:f>
      </x:c>
      <x:c r="H187" s="77"/>
      <x:c r="I187" s="77"/>
      <x:c r="J187" s="77"/>
      <x:c r="K187" s="74" t="str">
        <x:f>IF(OR(E187="",J187=""),"",E187*J187)</x:f>
      </x:c>
      <x:c r="L187" s="74" t="str">
        <x:f>IF(OR(G187="",K187=""),"",G187-K187)</x:f>
      </x:c>
      <x:c r="M187" s="75" t="str">
        <x:f>IF(OR(L187="",G187=""),"",L187/G187)</x:f>
      </x:c>
      <x:c r="N187" s="71"/>
      <x:c r="O187" s="71"/>
      <x:c r="P187" s="71"/>
      <x:c r="Q187" s="71"/>
      <x:c r="R187" s="78"/>
      <x:c r="S187" s="80"/>
    </x:row>
    <x:row r="188">
      <x:c r="A188" s="79"/>
      <x:c r="B188" s="71"/>
      <x:c r="C188" s="71"/>
      <x:c r="D188" s="71"/>
      <x:c r="E188" s="76"/>
      <x:c r="F188" s="77"/>
      <x:c r="G188" s="74" t="str">
        <x:f>IF(OR(E188="",F188=""),"",E188*F188)</x:f>
      </x:c>
      <x:c r="H188" s="77"/>
      <x:c r="I188" s="77"/>
      <x:c r="J188" s="77"/>
      <x:c r="K188" s="74" t="str">
        <x:f>IF(OR(E188="",J188=""),"",E188*J188)</x:f>
      </x:c>
      <x:c r="L188" s="74" t="str">
        <x:f>IF(OR(G188="",K188=""),"",G188-K188)</x:f>
      </x:c>
      <x:c r="M188" s="75" t="str">
        <x:f>IF(OR(L188="",G188=""),"",L188/G188)</x:f>
      </x:c>
      <x:c r="N188" s="71"/>
      <x:c r="O188" s="71"/>
      <x:c r="P188" s="71"/>
      <x:c r="Q188" s="71"/>
      <x:c r="R188" s="78"/>
      <x:c r="S188" s="80"/>
    </x:row>
    <x:row r="189">
      <x:c r="A189" s="79"/>
      <x:c r="B189" s="71"/>
      <x:c r="C189" s="71"/>
      <x:c r="D189" s="71"/>
      <x:c r="E189" s="76"/>
      <x:c r="F189" s="77"/>
      <x:c r="G189" s="74" t="str">
        <x:f>IF(OR(E189="",F189=""),"",E189*F189)</x:f>
      </x:c>
      <x:c r="H189" s="77"/>
      <x:c r="I189" s="77"/>
      <x:c r="J189" s="77"/>
      <x:c r="K189" s="74" t="str">
        <x:f>IF(OR(E189="",J189=""),"",E189*J189)</x:f>
      </x:c>
      <x:c r="L189" s="74" t="str">
        <x:f>IF(OR(G189="",K189=""),"",G189-K189)</x:f>
      </x:c>
      <x:c r="M189" s="75" t="str">
        <x:f>IF(OR(L189="",G189=""),"",L189/G189)</x:f>
      </x:c>
      <x:c r="N189" s="71"/>
      <x:c r="O189" s="71"/>
      <x:c r="P189" s="71"/>
      <x:c r="Q189" s="71"/>
      <x:c r="R189" s="78"/>
      <x:c r="S189" s="80"/>
    </x:row>
    <x:row r="190">
      <x:c r="A190" s="79"/>
      <x:c r="B190" s="71"/>
      <x:c r="C190" s="71"/>
      <x:c r="D190" s="71"/>
      <x:c r="E190" s="76"/>
      <x:c r="F190" s="77"/>
      <x:c r="G190" s="74" t="str">
        <x:f>IF(OR(E190="",F190=""),"",E190*F190)</x:f>
      </x:c>
      <x:c r="H190" s="77"/>
      <x:c r="I190" s="77"/>
      <x:c r="J190" s="77"/>
      <x:c r="K190" s="74" t="str">
        <x:f>IF(OR(E190="",J190=""),"",E190*J190)</x:f>
      </x:c>
      <x:c r="L190" s="74" t="str">
        <x:f>IF(OR(G190="",K190=""),"",G190-K190)</x:f>
      </x:c>
      <x:c r="M190" s="75" t="str">
        <x:f>IF(OR(L190="",G190=""),"",L190/G190)</x:f>
      </x:c>
      <x:c r="N190" s="71"/>
      <x:c r="O190" s="71"/>
      <x:c r="P190" s="71"/>
      <x:c r="Q190" s="71"/>
      <x:c r="R190" s="78"/>
      <x:c r="S190" s="80"/>
    </x:row>
    <x:row r="191">
      <x:c r="A191" s="79"/>
      <x:c r="B191" s="71"/>
      <x:c r="C191" s="71"/>
      <x:c r="D191" s="71"/>
      <x:c r="E191" s="76"/>
      <x:c r="F191" s="77"/>
      <x:c r="G191" s="74" t="str">
        <x:f>IF(OR(E191="",F191=""),"",E191*F191)</x:f>
      </x:c>
      <x:c r="H191" s="77"/>
      <x:c r="I191" s="77"/>
      <x:c r="J191" s="77"/>
      <x:c r="K191" s="74" t="str">
        <x:f>IF(OR(E191="",J191=""),"",E191*J191)</x:f>
      </x:c>
      <x:c r="L191" s="74" t="str">
        <x:f>IF(OR(G191="",K191=""),"",G191-K191)</x:f>
      </x:c>
      <x:c r="M191" s="75" t="str">
        <x:f>IF(OR(L191="",G191=""),"",L191/G191)</x:f>
      </x:c>
      <x:c r="N191" s="71"/>
      <x:c r="O191" s="71"/>
      <x:c r="P191" s="71"/>
      <x:c r="Q191" s="71"/>
      <x:c r="R191" s="78"/>
      <x:c r="S191" s="80"/>
    </x:row>
    <x:row r="192">
      <x:c r="A192" s="79"/>
      <x:c r="B192" s="71"/>
      <x:c r="C192" s="71"/>
      <x:c r="D192" s="71"/>
      <x:c r="E192" s="76"/>
      <x:c r="F192" s="77"/>
      <x:c r="G192" s="74" t="str">
        <x:f>IF(OR(E192="",F192=""),"",E192*F192)</x:f>
      </x:c>
      <x:c r="H192" s="77"/>
      <x:c r="I192" s="77"/>
      <x:c r="J192" s="77"/>
      <x:c r="K192" s="74" t="str">
        <x:f>IF(OR(E192="",J192=""),"",E192*J192)</x:f>
      </x:c>
      <x:c r="L192" s="74" t="str">
        <x:f>IF(OR(G192="",K192=""),"",G192-K192)</x:f>
      </x:c>
      <x:c r="M192" s="75" t="str">
        <x:f>IF(OR(L192="",G192=""),"",L192/G192)</x:f>
      </x:c>
      <x:c r="N192" s="71"/>
      <x:c r="O192" s="71"/>
      <x:c r="P192" s="71"/>
      <x:c r="Q192" s="71"/>
      <x:c r="R192" s="78"/>
      <x:c r="S192" s="80"/>
    </x:row>
    <x:row r="193">
      <x:c r="A193" s="79"/>
      <x:c r="B193" s="71"/>
      <x:c r="C193" s="71"/>
      <x:c r="D193" s="71"/>
      <x:c r="E193" s="76"/>
      <x:c r="F193" s="77"/>
      <x:c r="G193" s="74" t="str">
        <x:f>IF(OR(E193="",F193=""),"",E193*F193)</x:f>
      </x:c>
      <x:c r="H193" s="77"/>
      <x:c r="I193" s="77"/>
      <x:c r="J193" s="77"/>
      <x:c r="K193" s="74" t="str">
        <x:f>IF(OR(E193="",J193=""),"",E193*J193)</x:f>
      </x:c>
      <x:c r="L193" s="74" t="str">
        <x:f>IF(OR(G193="",K193=""),"",G193-K193)</x:f>
      </x:c>
      <x:c r="M193" s="75" t="str">
        <x:f>IF(OR(L193="",G193=""),"",L193/G193)</x:f>
      </x:c>
      <x:c r="N193" s="71"/>
      <x:c r="O193" s="71"/>
      <x:c r="P193" s="71"/>
      <x:c r="Q193" s="71"/>
      <x:c r="R193" s="78"/>
      <x:c r="S193" s="80"/>
    </x:row>
    <x:row r="194">
      <x:c r="A194" s="79"/>
      <x:c r="B194" s="71"/>
      <x:c r="C194" s="71"/>
      <x:c r="D194" s="71"/>
      <x:c r="E194" s="76"/>
      <x:c r="F194" s="77"/>
      <x:c r="G194" s="74" t="str">
        <x:f>IF(OR(E194="",F194=""),"",E194*F194)</x:f>
      </x:c>
      <x:c r="H194" s="77"/>
      <x:c r="I194" s="77"/>
      <x:c r="J194" s="77"/>
      <x:c r="K194" s="74" t="str">
        <x:f>IF(OR(E194="",J194=""),"",E194*J194)</x:f>
      </x:c>
      <x:c r="L194" s="74" t="str">
        <x:f>IF(OR(G194="",K194=""),"",G194-K194)</x:f>
      </x:c>
      <x:c r="M194" s="75" t="str">
        <x:f>IF(OR(L194="",G194=""),"",L194/G194)</x:f>
      </x:c>
      <x:c r="N194" s="71"/>
      <x:c r="O194" s="71"/>
      <x:c r="P194" s="71"/>
      <x:c r="Q194" s="71"/>
      <x:c r="R194" s="78"/>
      <x:c r="S194" s="80"/>
    </x:row>
    <x:row r="195">
      <x:c r="A195" s="79"/>
      <x:c r="B195" s="71"/>
      <x:c r="C195" s="71"/>
      <x:c r="D195" s="71"/>
      <x:c r="E195" s="76"/>
      <x:c r="F195" s="77"/>
      <x:c r="G195" s="74" t="str">
        <x:f>IF(OR(E195="",F195=""),"",E195*F195)</x:f>
      </x:c>
      <x:c r="H195" s="77"/>
      <x:c r="I195" s="77"/>
      <x:c r="J195" s="77"/>
      <x:c r="K195" s="74" t="str">
        <x:f>IF(OR(E195="",J195=""),"",E195*J195)</x:f>
      </x:c>
      <x:c r="L195" s="74" t="str">
        <x:f>IF(OR(G195="",K195=""),"",G195-K195)</x:f>
      </x:c>
      <x:c r="M195" s="75" t="str">
        <x:f>IF(OR(L195="",G195=""),"",L195/G195)</x:f>
      </x:c>
      <x:c r="N195" s="71"/>
      <x:c r="O195" s="71"/>
      <x:c r="P195" s="71"/>
      <x:c r="Q195" s="71"/>
      <x:c r="R195" s="78"/>
      <x:c r="S195" s="80"/>
    </x:row>
    <x:row r="196">
      <x:c r="A196" s="79"/>
      <x:c r="B196" s="71"/>
      <x:c r="C196" s="71"/>
      <x:c r="D196" s="71"/>
      <x:c r="E196" s="76"/>
      <x:c r="F196" s="77"/>
      <x:c r="G196" s="74" t="str">
        <x:f>IF(OR(E196="",F196=""),"",E196*F196)</x:f>
      </x:c>
      <x:c r="H196" s="77"/>
      <x:c r="I196" s="77"/>
      <x:c r="J196" s="77"/>
      <x:c r="K196" s="74" t="str">
        <x:f>IF(OR(E196="",J196=""),"",E196*J196)</x:f>
      </x:c>
      <x:c r="L196" s="74" t="str">
        <x:f>IF(OR(G196="",K196=""),"",G196-K196)</x:f>
      </x:c>
      <x:c r="M196" s="75" t="str">
        <x:f>IF(OR(L196="",G196=""),"",L196/G196)</x:f>
      </x:c>
      <x:c r="N196" s="71"/>
      <x:c r="O196" s="71"/>
      <x:c r="P196" s="71"/>
      <x:c r="Q196" s="71"/>
      <x:c r="R196" s="78"/>
      <x:c r="S196" s="80"/>
    </x:row>
    <x:row r="197">
      <x:c r="A197" s="79"/>
      <x:c r="B197" s="71"/>
      <x:c r="C197" s="71"/>
      <x:c r="D197" s="71"/>
      <x:c r="E197" s="76"/>
      <x:c r="F197" s="77"/>
      <x:c r="G197" s="74" t="str">
        <x:f>IF(OR(E197="",F197=""),"",E197*F197)</x:f>
      </x:c>
      <x:c r="H197" s="77"/>
      <x:c r="I197" s="77"/>
      <x:c r="J197" s="77"/>
      <x:c r="K197" s="74" t="str">
        <x:f>IF(OR(E197="",J197=""),"",E197*J197)</x:f>
      </x:c>
      <x:c r="L197" s="74" t="str">
        <x:f>IF(OR(G197="",K197=""),"",G197-K197)</x:f>
      </x:c>
      <x:c r="M197" s="75" t="str">
        <x:f>IF(OR(L197="",G197=""),"",L197/G197)</x:f>
      </x:c>
      <x:c r="N197" s="71"/>
      <x:c r="O197" s="71"/>
      <x:c r="P197" s="71"/>
      <x:c r="Q197" s="71"/>
      <x:c r="R197" s="78"/>
      <x:c r="S197" s="80"/>
    </x:row>
    <x:row r="198">
      <x:c r="A198" s="79"/>
      <x:c r="B198" s="71"/>
      <x:c r="C198" s="71"/>
      <x:c r="D198" s="71"/>
      <x:c r="E198" s="76"/>
      <x:c r="F198" s="77"/>
      <x:c r="G198" s="74" t="str">
        <x:f>IF(OR(E198="",F198=""),"",E198*F198)</x:f>
      </x:c>
      <x:c r="H198" s="77"/>
      <x:c r="I198" s="77"/>
      <x:c r="J198" s="77"/>
      <x:c r="K198" s="74" t="str">
        <x:f>IF(OR(E198="",J198=""),"",E198*J198)</x:f>
      </x:c>
      <x:c r="L198" s="74" t="str">
        <x:f>IF(OR(G198="",K198=""),"",G198-K198)</x:f>
      </x:c>
      <x:c r="M198" s="75" t="str">
        <x:f>IF(OR(L198="",G198=""),"",L198/G198)</x:f>
      </x:c>
      <x:c r="N198" s="71"/>
      <x:c r="O198" s="71"/>
      <x:c r="P198" s="71"/>
      <x:c r="Q198" s="71"/>
      <x:c r="R198" s="78"/>
      <x:c r="S198" s="80"/>
    </x:row>
    <x:row r="199">
      <x:c r="A199" s="79"/>
      <x:c r="B199" s="71"/>
      <x:c r="C199" s="71"/>
      <x:c r="D199" s="71"/>
      <x:c r="E199" s="76"/>
      <x:c r="F199" s="77"/>
      <x:c r="G199" s="74" t="str">
        <x:f>IF(OR(E199="",F199=""),"",E199*F199)</x:f>
      </x:c>
      <x:c r="H199" s="77"/>
      <x:c r="I199" s="77"/>
      <x:c r="J199" s="77"/>
      <x:c r="K199" s="74" t="str">
        <x:f>IF(OR(E199="",J199=""),"",E199*J199)</x:f>
      </x:c>
      <x:c r="L199" s="74" t="str">
        <x:f>IF(OR(G199="",K199=""),"",G199-K199)</x:f>
      </x:c>
      <x:c r="M199" s="75" t="str">
        <x:f>IF(OR(L199="",G199=""),"",L199/G199)</x:f>
      </x:c>
      <x:c r="N199" s="71"/>
      <x:c r="O199" s="71"/>
      <x:c r="P199" s="71"/>
      <x:c r="Q199" s="71"/>
      <x:c r="R199" s="78"/>
      <x:c r="S199" s="80"/>
    </x:row>
    <x:row r="200">
      <x:c r="A200" s="79"/>
      <x:c r="B200" s="71"/>
      <x:c r="C200" s="71"/>
      <x:c r="D200" s="71"/>
      <x:c r="E200" s="76"/>
      <x:c r="F200" s="77"/>
      <x:c r="G200" s="74" t="str">
        <x:f>IF(OR(E200="",F200=""),"",E200*F200)</x:f>
      </x:c>
      <x:c r="H200" s="77"/>
      <x:c r="I200" s="77"/>
      <x:c r="J200" s="77"/>
      <x:c r="K200" s="74" t="str">
        <x:f>IF(OR(E200="",J200=""),"",E200*J200)</x:f>
      </x:c>
      <x:c r="L200" s="74" t="str">
        <x:f>IF(OR(G200="",K200=""),"",G200-K200)</x:f>
      </x:c>
      <x:c r="M200" s="75" t="str">
        <x:f>IF(OR(L200="",G200=""),"",L200/G200)</x:f>
      </x:c>
      <x:c r="N200" s="71"/>
      <x:c r="O200" s="71"/>
      <x:c r="P200" s="71"/>
      <x:c r="Q200" s="71"/>
      <x:c r="R200" s="78"/>
      <x:c r="S200" s="80"/>
    </x:row>
    <x:row r="201">
      <x:c r="A201" s="79"/>
      <x:c r="B201" s="71"/>
      <x:c r="C201" s="71"/>
      <x:c r="D201" s="71"/>
      <x:c r="E201" s="76"/>
      <x:c r="F201" s="77"/>
      <x:c r="G201" s="74" t="str">
        <x:f>IF(OR(E201="",F201=""),"",E201*F201)</x:f>
      </x:c>
      <x:c r="H201" s="77"/>
      <x:c r="I201" s="77"/>
      <x:c r="J201" s="77"/>
      <x:c r="K201" s="74" t="str">
        <x:f>IF(OR(E201="",J201=""),"",E201*J201)</x:f>
      </x:c>
      <x:c r="L201" s="74" t="str">
        <x:f>IF(OR(G201="",K201=""),"",G201-K201)</x:f>
      </x:c>
      <x:c r="M201" s="75" t="str">
        <x:f>IF(OR(L201="",G201=""),"",L201/G201)</x:f>
      </x:c>
      <x:c r="N201" s="71"/>
      <x:c r="O201" s="71"/>
      <x:c r="P201" s="71"/>
      <x:c r="Q201" s="71"/>
      <x:c r="R201" s="78"/>
      <x:c r="S201" s="80"/>
    </x:row>
    <x:row r="202">
      <x:c r="A202" s="79"/>
      <x:c r="B202" s="71"/>
      <x:c r="C202" s="71"/>
      <x:c r="D202" s="71"/>
      <x:c r="E202" s="76"/>
      <x:c r="F202" s="77"/>
      <x:c r="G202" s="74" t="str">
        <x:f>IF(OR(E202="",F202=""),"",E202*F202)</x:f>
      </x:c>
      <x:c r="H202" s="77"/>
      <x:c r="I202" s="77"/>
      <x:c r="J202" s="77"/>
      <x:c r="K202" s="74" t="str">
        <x:f>IF(OR(E202="",J202=""),"",E202*J202)</x:f>
      </x:c>
      <x:c r="L202" s="74" t="str">
        <x:f>IF(OR(G202="",K202=""),"",G202-K202)</x:f>
      </x:c>
      <x:c r="M202" s="75" t="str">
        <x:f>IF(OR(L202="",G202=""),"",L202/G202)</x:f>
      </x:c>
      <x:c r="N202" s="71"/>
      <x:c r="O202" s="71"/>
      <x:c r="P202" s="71"/>
      <x:c r="Q202" s="71"/>
      <x:c r="R202" s="78"/>
      <x:c r="S202" s="80"/>
    </x:row>
    <x:row r="203">
      <x:c r="A203" s="79"/>
      <x:c r="B203" s="71"/>
      <x:c r="C203" s="71"/>
      <x:c r="D203" s="71"/>
      <x:c r="E203" s="76"/>
      <x:c r="F203" s="77"/>
      <x:c r="G203" s="74" t="str">
        <x:f>IF(OR(E203="",F203=""),"",E203*F203)</x:f>
      </x:c>
      <x:c r="H203" s="77"/>
      <x:c r="I203" s="77"/>
      <x:c r="J203" s="77"/>
      <x:c r="K203" s="74" t="str">
        <x:f>IF(OR(E203="",J203=""),"",E203*J203)</x:f>
      </x:c>
      <x:c r="L203" s="74" t="str">
        <x:f>IF(OR(G203="",K203=""),"",G203-K203)</x:f>
      </x:c>
      <x:c r="M203" s="75" t="str">
        <x:f>IF(OR(L203="",G203=""),"",L203/G203)</x:f>
      </x:c>
      <x:c r="N203" s="71"/>
      <x:c r="O203" s="71"/>
      <x:c r="P203" s="71"/>
      <x:c r="Q203" s="71"/>
      <x:c r="R203" s="78"/>
      <x:c r="S203" s="80"/>
    </x:row>
    <x:row r="204">
      <x:c r="A204" s="79"/>
      <x:c r="B204" s="71"/>
      <x:c r="C204" s="71"/>
      <x:c r="D204" s="71"/>
      <x:c r="E204" s="76"/>
      <x:c r="F204" s="77"/>
      <x:c r="G204" s="74" t="str">
        <x:f>IF(OR(E204="",F204=""),"",E204*F204)</x:f>
      </x:c>
      <x:c r="H204" s="77"/>
      <x:c r="I204" s="77"/>
      <x:c r="J204" s="77"/>
      <x:c r="K204" s="74" t="str">
        <x:f>IF(OR(E204="",J204=""),"",E204*J204)</x:f>
      </x:c>
      <x:c r="L204" s="74" t="str">
        <x:f>IF(OR(G204="",K204=""),"",G204-K204)</x:f>
      </x:c>
      <x:c r="M204" s="75" t="str">
        <x:f>IF(OR(L204="",G204=""),"",L204/G204)</x:f>
      </x:c>
      <x:c r="N204" s="71"/>
      <x:c r="O204" s="71"/>
      <x:c r="P204" s="71"/>
      <x:c r="Q204" s="71"/>
      <x:c r="R204" s="78"/>
      <x:c r="S204" s="80"/>
    </x:row>
    <x:row r="205">
      <x:c r="A205" s="79"/>
      <x:c r="B205" s="71"/>
      <x:c r="C205" s="71"/>
      <x:c r="D205" s="71"/>
      <x:c r="E205" s="76"/>
      <x:c r="F205" s="77"/>
      <x:c r="G205" s="74" t="str">
        <x:f>IF(OR(E205="",F205=""),"",E205*F205)</x:f>
      </x:c>
      <x:c r="H205" s="77"/>
      <x:c r="I205" s="77"/>
      <x:c r="J205" s="77"/>
      <x:c r="K205" s="74" t="str">
        <x:f>IF(OR(E205="",J205=""),"",E205*J205)</x:f>
      </x:c>
      <x:c r="L205" s="74" t="str">
        <x:f>IF(OR(G205="",K205=""),"",G205-K205)</x:f>
      </x:c>
      <x:c r="M205" s="75" t="str">
        <x:f>IF(OR(L205="",G205=""),"",L205/G205)</x:f>
      </x:c>
      <x:c r="N205" s="71"/>
      <x:c r="O205" s="71"/>
      <x:c r="P205" s="71"/>
      <x:c r="Q205" s="71"/>
      <x:c r="R205" s="78"/>
      <x:c r="S205" s="80"/>
    </x:row>
    <x:row r="206">
      <x:c r="A206" s="81"/>
      <x:c r="B206" s="82"/>
      <x:c r="C206" s="82"/>
      <x:c r="D206" s="82"/>
      <x:c r="E206" s="83"/>
      <x:c r="F206" s="84"/>
      <x:c r="G206" s="85" t="str">
        <x:f>IF(OR(E206="",F206=""),"",E206*F206)</x:f>
      </x:c>
      <x:c r="H206" s="84"/>
      <x:c r="I206" s="84"/>
      <x:c r="J206" s="84"/>
      <x:c r="K206" s="85" t="str">
        <x:f>IF(OR(E206="",J206=""),"",E206*J206)</x:f>
      </x:c>
      <x:c r="L206" s="85" t="str">
        <x:f>IF(OR(G206="",K206=""),"",G206-K206)</x:f>
      </x:c>
      <x:c r="M206" s="86" t="str">
        <x:f>IF(OR(L206="",G206=""),"",L206/G206)</x:f>
      </x:c>
      <x:c r="N206" s="82"/>
      <x:c r="O206" s="82"/>
      <x:c r="P206" s="82"/>
      <x:c r="Q206" s="82"/>
      <x:c r="R206" s="87"/>
      <x:c r="S206" s="88"/>
    </x:row>
  </x:sheetData>
  <x:mergeCells>
    <x:mergeCell ref="A1:S2"/>
    <x:mergeCell ref="A3:S4"/>
  </x:mergeCells>
  <x:conditionalFormatting sqref="O7:O206">
    <x:cfRule type="containsText" dxfId="0" priority="1" operator="containsText" text="Высокий"/>
    <x:cfRule type="containsText" dxfId="1" priority="2" operator="containsText" text="Средний"/>
    <x:cfRule type="containsText" dxfId="2" priority="3" operator="containsText" text="Норма"/>
  </x:conditionalFormatting>
  <x:dataValidations count="3">
    <x:dataValidation type="list" sqref="N7:N206">
      <x:formula1>"Цена выше диапазона,Проверить объём,Возможный дубль,Не хватает работ,Норма"</x:formula1>
    </x:dataValidation>
    <x:dataValidation type="list" sqref="O7:O206">
      <x:formula1>"Высокий риск,Средний риск,Низкий риск,Норма"</x:formula1>
    </x:dataValidation>
    <x:dataValidation type="list" sqref="S7:S206">
      <x:formula1>"Высокая,Средняя,Низкая"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16" hidden="0" customWidth="1"/>
    <x:col min="4" max="4" width="48" hidden="0" customWidth="1"/>
  </x:cols>
  <x:sheetData>
    <x:row r="1">
      <x:c r="A1" s="4" t="str">
        <x:v>Исходные данные и допущения</x:v>
      </x:c>
      <x:c r="B1" s="4"/>
      <x:c r="C1" s="4"/>
      <x:c r="D1" s="4"/>
    </x:row>
    <x:row r="2">
      <x:c r="A2" s="4"/>
      <x:c r="B2" s="4"/>
      <x:c r="C2" s="4"/>
      <x:c r="D2" s="4"/>
    </x:row>
    <x:row r="4">
      <x:c r="A4" s="52" t="str">
        <x:v>Параметр</x:v>
      </x:c>
      <x:c r="B4" s="52" t="str">
        <x:v>Принято в расчёте</x:v>
      </x:c>
      <x:c r="C4" s="52" t="str">
        <x:v>Уверенность</x:v>
      </x:c>
      <x:c r="D4" s="52" t="str">
        <x:v>Комментарий / ограничение</x:v>
      </x:c>
    </x:row>
    <x:row r="5">
      <x:c r="A5" s="92" t="str">
        <x:v>Регион цен</x:v>
      </x:c>
      <x:c r="B5" s="91" t="str">
        <x:v>Санкт-Петербург</x:v>
      </x:c>
      <x:c r="C5" s="91" t="str">
        <x:v>Высокая</x:v>
      </x:c>
      <x:c r="D5" s="93" t="str">
        <x:v>Открытые предложения и прайсы по региону.</x:v>
      </x:c>
    </x:row>
    <x:row r="6">
      <x:c r="A6" s="92" t="str">
        <x:v>Класс материалов</x:v>
      </x:c>
      <x:c r="B6" s="91" t="str">
        <x:v>Оптимум</x:v>
      </x:c>
      <x:c r="C6" s="91" t="str">
        <x:v>Средняя</x:v>
      </x:c>
      <x:c r="D6" s="93" t="str">
        <x:v>Без премиальных брендов и дизайнерских доплат.</x:v>
      </x:c>
    </x:row>
    <x:row r="7">
      <x:c r="A7" s="92" t="str">
        <x:v>Состояние объекта</x:v>
      </x:c>
      <x:c r="B7" s="91" t="str">
        <x:v>Новостройка без отделки</x:v>
      </x:c>
      <x:c r="C7" s="91" t="str">
        <x:v>Средняя</x:v>
      </x:c>
      <x:c r="D7" s="93" t="str">
        <x:v>Скрытые дефекты основания не обследовались.</x:v>
      </x:c>
    </x:row>
    <x:row r="8">
      <x:c r="A8" s="92" t="str">
        <x:v>НДС и доставка</x:v>
      </x:c>
      <x:c r="B8" s="91" t="str">
        <x:v>Как указано в исходной смете</x:v>
      </x:c>
      <x:c r="C8" s="91" t="str">
        <x:v>Низкая</x:v>
      </x:c>
      <x:c r="D8" s="93" t="str">
        <x:v>Неуказанные условия отмечены отдельно.</x:v>
      </x:c>
    </x:row>
    <x:row r="9">
      <x:c r="A9" s="92"/>
      <x:c r="B9" s="91"/>
      <x:c r="C9" s="91"/>
      <x:c r="D9" s="93"/>
    </x:row>
    <x:row r="10">
      <x:c r="A10" s="92"/>
      <x:c r="B10" s="91"/>
      <x:c r="C10" s="91"/>
      <x:c r="D10" s="93"/>
    </x:row>
    <x:row r="11">
      <x:c r="A11" s="92"/>
      <x:c r="B11" s="91"/>
      <x:c r="C11" s="91"/>
      <x:c r="D11" s="93"/>
    </x:row>
    <x:row r="12">
      <x:c r="A12" s="92"/>
      <x:c r="B12" s="91"/>
      <x:c r="C12" s="91"/>
      <x:c r="D12" s="93"/>
    </x:row>
    <x:row r="13">
      <x:c r="A13" s="92"/>
      <x:c r="B13" s="91"/>
      <x:c r="C13" s="91"/>
      <x:c r="D13" s="93"/>
    </x:row>
    <x:row r="14">
      <x:c r="A14" s="92"/>
      <x:c r="B14" s="91"/>
      <x:c r="C14" s="91"/>
      <x:c r="D14" s="93"/>
    </x:row>
    <x:row r="15">
      <x:c r="A15" s="92"/>
      <x:c r="B15" s="91"/>
      <x:c r="C15" s="91"/>
      <x:c r="D15" s="93"/>
    </x:row>
    <x:row r="16">
      <x:c r="A16" s="92"/>
      <x:c r="B16" s="91"/>
      <x:c r="C16" s="91"/>
      <x:c r="D16" s="93"/>
    </x:row>
    <x:row r="17">
      <x:c r="A17" s="92"/>
      <x:c r="B17" s="91"/>
      <x:c r="C17" s="91"/>
      <x:c r="D17" s="93"/>
    </x:row>
    <x:row r="18">
      <x:c r="A18" s="92"/>
      <x:c r="B18" s="91"/>
      <x:c r="C18" s="91"/>
      <x:c r="D18" s="93"/>
    </x:row>
    <x:row r="19">
      <x:c r="A19" s="92"/>
      <x:c r="B19" s="91"/>
      <x:c r="C19" s="91"/>
      <x:c r="D19" s="93"/>
    </x:row>
    <x:row r="20">
      <x:c r="A20" s="92"/>
      <x:c r="B20" s="91"/>
      <x:c r="C20" s="91"/>
      <x:c r="D20" s="93"/>
    </x:row>
    <x:row r="21">
      <x:c r="A21" s="92"/>
      <x:c r="B21" s="91"/>
      <x:c r="C21" s="91"/>
      <x:c r="D21" s="93"/>
    </x:row>
    <x:row r="22">
      <x:c r="A22" s="92"/>
      <x:c r="B22" s="91"/>
      <x:c r="C22" s="91"/>
      <x:c r="D22" s="93"/>
    </x:row>
    <x:row r="23">
      <x:c r="A23" s="92"/>
      <x:c r="B23" s="91"/>
      <x:c r="C23" s="91"/>
      <x:c r="D23" s="93"/>
    </x:row>
    <x:row r="24">
      <x:c r="A24" s="92"/>
      <x:c r="B24" s="91"/>
      <x:c r="C24" s="91"/>
      <x:c r="D24" s="93"/>
    </x:row>
    <x:row r="25">
      <x:c r="A25" s="92"/>
      <x:c r="B25" s="91"/>
      <x:c r="C25" s="91"/>
      <x:c r="D25" s="93"/>
    </x:row>
    <x:row r="26">
      <x:c r="A26" s="92"/>
      <x:c r="B26" s="91"/>
      <x:c r="C26" s="91"/>
      <x:c r="D26" s="93"/>
    </x:row>
    <x:row r="27">
      <x:c r="A27" s="92"/>
      <x:c r="B27" s="91"/>
      <x:c r="C27" s="91"/>
      <x:c r="D27" s="93"/>
    </x:row>
    <x:row r="28">
      <x:c r="A28" s="92"/>
      <x:c r="B28" s="91"/>
      <x:c r="C28" s="91"/>
      <x:c r="D28" s="93"/>
    </x:row>
    <x:row r="29">
      <x:c r="A29" s="92"/>
      <x:c r="B29" s="91"/>
      <x:c r="C29" s="91"/>
      <x:c r="D29" s="93"/>
    </x:row>
    <x:row r="30">
      <x:c r="A30" s="92"/>
      <x:c r="B30" s="91"/>
      <x:c r="C30" s="91"/>
      <x:c r="D30" s="93"/>
    </x:row>
    <x:row r="31">
      <x:c r="A31" s="92"/>
      <x:c r="B31" s="91"/>
      <x:c r="C31" s="91"/>
      <x:c r="D31" s="93"/>
    </x:row>
    <x:row r="32">
      <x:c r="A32" s="92"/>
      <x:c r="B32" s="91"/>
      <x:c r="C32" s="91"/>
      <x:c r="D32" s="93"/>
    </x:row>
    <x:row r="33">
      <x:c r="A33" s="92"/>
      <x:c r="B33" s="91"/>
      <x:c r="C33" s="91"/>
      <x:c r="D33" s="93"/>
    </x:row>
    <x:row r="34">
      <x:c r="A34" s="92"/>
      <x:c r="B34" s="91"/>
      <x:c r="C34" s="91"/>
      <x:c r="D34" s="93"/>
    </x:row>
    <x:row r="35">
      <x:c r="A35" s="92"/>
      <x:c r="B35" s="91"/>
      <x:c r="C35" s="91"/>
      <x:c r="D35" s="93"/>
    </x:row>
    <x:row r="36">
      <x:c r="A36" s="92"/>
      <x:c r="B36" s="91"/>
      <x:c r="C36" s="91"/>
      <x:c r="D36" s="93"/>
    </x:row>
    <x:row r="37">
      <x:c r="A37" s="92"/>
      <x:c r="B37" s="91"/>
      <x:c r="C37" s="91"/>
      <x:c r="D37" s="93"/>
    </x:row>
    <x:row r="38">
      <x:c r="A38" s="92"/>
      <x:c r="B38" s="91"/>
      <x:c r="C38" s="91"/>
      <x:c r="D38" s="93"/>
    </x:row>
    <x:row r="39">
      <x:c r="A39" s="92"/>
      <x:c r="B39" s="91"/>
      <x:c r="C39" s="91"/>
      <x:c r="D39" s="93"/>
    </x:row>
    <x:row r="40">
      <x:c r="A40" s="92"/>
      <x:c r="B40" s="91"/>
      <x:c r="C40" s="91"/>
      <x:c r="D40" s="93"/>
    </x:row>
    <x:row r="41">
      <x:c r="A41" s="92"/>
      <x:c r="B41" s="91"/>
      <x:c r="C41" s="91"/>
      <x:c r="D41" s="93"/>
    </x:row>
    <x:row r="42">
      <x:c r="A42" s="92"/>
      <x:c r="B42" s="91"/>
      <x:c r="C42" s="91"/>
      <x:c r="D42" s="93"/>
    </x:row>
    <x:row r="43">
      <x:c r="A43" s="92"/>
      <x:c r="B43" s="91"/>
      <x:c r="C43" s="91"/>
      <x:c r="D43" s="93"/>
    </x:row>
    <x:row r="44">
      <x:c r="A44" s="92"/>
      <x:c r="B44" s="91"/>
      <x:c r="C44" s="91"/>
      <x:c r="D44" s="93"/>
    </x:row>
    <x:row r="45">
      <x:c r="A45" s="92"/>
      <x:c r="B45" s="91"/>
      <x:c r="C45" s="91"/>
      <x:c r="D45" s="93"/>
    </x:row>
    <x:row r="46">
      <x:c r="A46" s="92"/>
      <x:c r="B46" s="91"/>
      <x:c r="C46" s="91"/>
      <x:c r="D46" s="93"/>
    </x:row>
    <x:row r="47">
      <x:c r="A47" s="92"/>
      <x:c r="B47" s="91"/>
      <x:c r="C47" s="91"/>
      <x:c r="D47" s="93"/>
    </x:row>
    <x:row r="48">
      <x:c r="A48" s="92"/>
      <x:c r="B48" s="91"/>
      <x:c r="C48" s="91"/>
      <x:c r="D48" s="93"/>
    </x:row>
    <x:row r="49">
      <x:c r="A49" s="92"/>
      <x:c r="B49" s="91"/>
      <x:c r="C49" s="91"/>
      <x:c r="D49" s="93"/>
    </x:row>
    <x:row r="50">
      <x:c r="A50" s="94"/>
      <x:c r="B50" s="95"/>
      <x:c r="C50" s="95"/>
      <x:c r="D50" s="96"/>
    </x:row>
  </x:sheetData>
  <x:mergeCells>
    <x:mergeCell ref="A1:D2"/>
  </x:mergeCells>
  <x:dataValidations count="1">
    <x:dataValidation type="list" sqref="C5:C50">
      <x:formula1>"Высокая,Средняя,Низкая"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6" hidden="0" customWidth="1"/>
    <x:col min="3" max="3" width="30" hidden="0" customWidth="1"/>
    <x:col min="4" max="4" width="45" hidden="0" customWidth="1"/>
    <x:col min="5" max="5" width="15" hidden="0" customWidth="1"/>
    <x:col min="6" max="6" width="42" hidden="0" customWidth="1"/>
  </x:cols>
  <x:sheetData>
    <x:row r="1">
      <x:c r="A1" s="4" t="str">
        <x:v>Источники цен и ставок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52" t="str">
        <x:v>№</x:v>
      </x:c>
      <x:c r="B4" s="52" t="str">
        <x:v>Тип</x:v>
      </x:c>
      <x:c r="C4" s="52" t="str">
        <x:v>Поставщик / площадка</x:v>
      </x:c>
      <x:c r="D4" s="52" t="str">
        <x:v>URL</x:v>
      </x:c>
      <x:c r="E4" s="52" t="str">
        <x:v>Дата проверки</x:v>
      </x:c>
      <x:c r="F4" s="52" t="str">
        <x:v>Комментарий</x:v>
      </x:c>
    </x:row>
    <x:row r="5">
      <x:c r="A5" s="92" t="n">
        <x:v>1</x:v>
      </x:c>
      <x:c r="B5" s="91" t="str">
        <x:v>Материалы</x:v>
      </x:c>
      <x:c r="C5" s="91" t="str">
        <x:v>Демонстрационный поставщик 1</x:v>
      </x:c>
      <x:c r="D5" s="91" t="str">
        <x:v>https://example.com/source-1</x:v>
      </x:c>
      <x:c r="E5" s="97" t="str">
        <x:v>10.08.2026</x:v>
      </x:c>
      <x:c r="F5" s="93" t="str">
        <x:v>Открытая розничная цена по региону.</x:v>
      </x:c>
    </x:row>
    <x:row r="6">
      <x:c r="A6" s="92" t="n">
        <x:v>2</x:v>
      </x:c>
      <x:c r="B6" s="91" t="str">
        <x:v>Работы</x:v>
      </x:c>
      <x:c r="C6" s="91" t="str">
        <x:v>Демонстрационный прайс 2</x:v>
      </x:c>
      <x:c r="D6" s="91" t="str">
        <x:v>https://example.com/source-2</x:v>
      </x:c>
      <x:c r="E6" s="97" t="str">
        <x:v>11.08.2026</x:v>
      </x:c>
      <x:c r="F6" s="93" t="str">
        <x:v>Сопоставимый состав работ.</x:v>
      </x:c>
    </x:row>
    <x:row r="7">
      <x:c r="A7" s="92" t="n">
        <x:v>3</x:v>
      </x:c>
      <x:c r="B7" s="91" t="str">
        <x:v>Материалы</x:v>
      </x:c>
      <x:c r="C7" s="91" t="str">
        <x:v>Демонстрационный поставщик 3</x:v>
      </x:c>
      <x:c r="D7" s="91" t="str">
        <x:v>https://example.com/source-3</x:v>
      </x:c>
      <x:c r="E7" s="97" t="str">
        <x:v>12.08.2026</x:v>
      </x:c>
      <x:c r="F7" s="93" t="str">
        <x:v>Цена без доставки.</x:v>
      </x:c>
    </x:row>
    <x:row r="8">
      <x:c r="A8" s="92" t="n">
        <x:v>4</x:v>
      </x:c>
      <x:c r="B8" s="91" t="str">
        <x:v>Работы</x:v>
      </x:c>
      <x:c r="C8" s="91" t="str">
        <x:v>Демонстрационный прайс 4</x:v>
      </x:c>
      <x:c r="D8" s="91" t="str">
        <x:v>https://example.com/source-4</x:v>
      </x:c>
      <x:c r="E8" s="97" t="str">
        <x:v>12.08.2026</x:v>
      </x:c>
      <x:c r="F8" s="93" t="str">
        <x:v>Диапазон по нескольким предложениям.</x:v>
      </x:c>
    </x:row>
    <x:row r="9">
      <x:c r="A9" s="92"/>
      <x:c r="B9" s="91"/>
      <x:c r="C9" s="91"/>
      <x:c r="D9" s="91"/>
      <x:c r="E9" s="97"/>
      <x:c r="F9" s="93"/>
    </x:row>
    <x:row r="10">
      <x:c r="A10" s="92"/>
      <x:c r="B10" s="91"/>
      <x:c r="C10" s="91"/>
      <x:c r="D10" s="91"/>
      <x:c r="E10" s="97"/>
      <x:c r="F10" s="93"/>
    </x:row>
    <x:row r="11">
      <x:c r="A11" s="92"/>
      <x:c r="B11" s="91"/>
      <x:c r="C11" s="91"/>
      <x:c r="D11" s="91"/>
      <x:c r="E11" s="97"/>
      <x:c r="F11" s="93"/>
    </x:row>
    <x:row r="12">
      <x:c r="A12" s="92"/>
      <x:c r="B12" s="91"/>
      <x:c r="C12" s="91"/>
      <x:c r="D12" s="91"/>
      <x:c r="E12" s="97"/>
      <x:c r="F12" s="93"/>
    </x:row>
    <x:row r="13">
      <x:c r="A13" s="92"/>
      <x:c r="B13" s="91"/>
      <x:c r="C13" s="91"/>
      <x:c r="D13" s="91"/>
      <x:c r="E13" s="97"/>
      <x:c r="F13" s="93"/>
    </x:row>
    <x:row r="14">
      <x:c r="A14" s="92"/>
      <x:c r="B14" s="91"/>
      <x:c r="C14" s="91"/>
      <x:c r="D14" s="91"/>
      <x:c r="E14" s="97"/>
      <x:c r="F14" s="93"/>
    </x:row>
    <x:row r="15">
      <x:c r="A15" s="92"/>
      <x:c r="B15" s="91"/>
      <x:c r="C15" s="91"/>
      <x:c r="D15" s="91"/>
      <x:c r="E15" s="97"/>
      <x:c r="F15" s="93"/>
    </x:row>
    <x:row r="16">
      <x:c r="A16" s="92"/>
      <x:c r="B16" s="91"/>
      <x:c r="C16" s="91"/>
      <x:c r="D16" s="91"/>
      <x:c r="E16" s="97"/>
      <x:c r="F16" s="93"/>
    </x:row>
    <x:row r="17">
      <x:c r="A17" s="92"/>
      <x:c r="B17" s="91"/>
      <x:c r="C17" s="91"/>
      <x:c r="D17" s="91"/>
      <x:c r="E17" s="97"/>
      <x:c r="F17" s="93"/>
    </x:row>
    <x:row r="18">
      <x:c r="A18" s="92"/>
      <x:c r="B18" s="91"/>
      <x:c r="C18" s="91"/>
      <x:c r="D18" s="91"/>
      <x:c r="E18" s="97"/>
      <x:c r="F18" s="93"/>
    </x:row>
    <x:row r="19">
      <x:c r="A19" s="92"/>
      <x:c r="B19" s="91"/>
      <x:c r="C19" s="91"/>
      <x:c r="D19" s="91"/>
      <x:c r="E19" s="97"/>
      <x:c r="F19" s="93"/>
    </x:row>
    <x:row r="20">
      <x:c r="A20" s="92"/>
      <x:c r="B20" s="91"/>
      <x:c r="C20" s="91"/>
      <x:c r="D20" s="91"/>
      <x:c r="E20" s="97"/>
      <x:c r="F20" s="93"/>
    </x:row>
    <x:row r="21">
      <x:c r="A21" s="92"/>
      <x:c r="B21" s="91"/>
      <x:c r="C21" s="91"/>
      <x:c r="D21" s="91"/>
      <x:c r="E21" s="97"/>
      <x:c r="F21" s="93"/>
    </x:row>
    <x:row r="22">
      <x:c r="A22" s="92"/>
      <x:c r="B22" s="91"/>
      <x:c r="C22" s="91"/>
      <x:c r="D22" s="91"/>
      <x:c r="E22" s="97"/>
      <x:c r="F22" s="93"/>
    </x:row>
    <x:row r="23">
      <x:c r="A23" s="92"/>
      <x:c r="B23" s="91"/>
      <x:c r="C23" s="91"/>
      <x:c r="D23" s="91"/>
      <x:c r="E23" s="97"/>
      <x:c r="F23" s="93"/>
    </x:row>
    <x:row r="24">
      <x:c r="A24" s="92"/>
      <x:c r="B24" s="91"/>
      <x:c r="C24" s="91"/>
      <x:c r="D24" s="91"/>
      <x:c r="E24" s="97"/>
      <x:c r="F24" s="93"/>
    </x:row>
    <x:row r="25">
      <x:c r="A25" s="92"/>
      <x:c r="B25" s="91"/>
      <x:c r="C25" s="91"/>
      <x:c r="D25" s="91"/>
      <x:c r="E25" s="97"/>
      <x:c r="F25" s="93"/>
    </x:row>
    <x:row r="26">
      <x:c r="A26" s="92"/>
      <x:c r="B26" s="91"/>
      <x:c r="C26" s="91"/>
      <x:c r="D26" s="91"/>
      <x:c r="E26" s="97"/>
      <x:c r="F26" s="93"/>
    </x:row>
    <x:row r="27">
      <x:c r="A27" s="92"/>
      <x:c r="B27" s="91"/>
      <x:c r="C27" s="91"/>
      <x:c r="D27" s="91"/>
      <x:c r="E27" s="97"/>
      <x:c r="F27" s="93"/>
    </x:row>
    <x:row r="28">
      <x:c r="A28" s="92"/>
      <x:c r="B28" s="91"/>
      <x:c r="C28" s="91"/>
      <x:c r="D28" s="91"/>
      <x:c r="E28" s="97"/>
      <x:c r="F28" s="93"/>
    </x:row>
    <x:row r="29">
      <x:c r="A29" s="92"/>
      <x:c r="B29" s="91"/>
      <x:c r="C29" s="91"/>
      <x:c r="D29" s="91"/>
      <x:c r="E29" s="97"/>
      <x:c r="F29" s="93"/>
    </x:row>
    <x:row r="30">
      <x:c r="A30" s="92"/>
      <x:c r="B30" s="91"/>
      <x:c r="C30" s="91"/>
      <x:c r="D30" s="91"/>
      <x:c r="E30" s="97"/>
      <x:c r="F30" s="93"/>
    </x:row>
    <x:row r="31">
      <x:c r="A31" s="92"/>
      <x:c r="B31" s="91"/>
      <x:c r="C31" s="91"/>
      <x:c r="D31" s="91"/>
      <x:c r="E31" s="97"/>
      <x:c r="F31" s="93"/>
    </x:row>
    <x:row r="32">
      <x:c r="A32" s="92"/>
      <x:c r="B32" s="91"/>
      <x:c r="C32" s="91"/>
      <x:c r="D32" s="91"/>
      <x:c r="E32" s="97"/>
      <x:c r="F32" s="93"/>
    </x:row>
    <x:row r="33">
      <x:c r="A33" s="92"/>
      <x:c r="B33" s="91"/>
      <x:c r="C33" s="91"/>
      <x:c r="D33" s="91"/>
      <x:c r="E33" s="97"/>
      <x:c r="F33" s="93"/>
    </x:row>
    <x:row r="34">
      <x:c r="A34" s="92"/>
      <x:c r="B34" s="91"/>
      <x:c r="C34" s="91"/>
      <x:c r="D34" s="91"/>
      <x:c r="E34" s="97"/>
      <x:c r="F34" s="93"/>
    </x:row>
    <x:row r="35">
      <x:c r="A35" s="92"/>
      <x:c r="B35" s="91"/>
      <x:c r="C35" s="91"/>
      <x:c r="D35" s="91"/>
      <x:c r="E35" s="97"/>
      <x:c r="F35" s="93"/>
    </x:row>
    <x:row r="36">
      <x:c r="A36" s="92"/>
      <x:c r="B36" s="91"/>
      <x:c r="C36" s="91"/>
      <x:c r="D36" s="91"/>
      <x:c r="E36" s="97"/>
      <x:c r="F36" s="93"/>
    </x:row>
    <x:row r="37">
      <x:c r="A37" s="92"/>
      <x:c r="B37" s="91"/>
      <x:c r="C37" s="91"/>
      <x:c r="D37" s="91"/>
      <x:c r="E37" s="97"/>
      <x:c r="F37" s="93"/>
    </x:row>
    <x:row r="38">
      <x:c r="A38" s="92"/>
      <x:c r="B38" s="91"/>
      <x:c r="C38" s="91"/>
      <x:c r="D38" s="91"/>
      <x:c r="E38" s="97"/>
      <x:c r="F38" s="93"/>
    </x:row>
    <x:row r="39">
      <x:c r="A39" s="92"/>
      <x:c r="B39" s="91"/>
      <x:c r="C39" s="91"/>
      <x:c r="D39" s="91"/>
      <x:c r="E39" s="97"/>
      <x:c r="F39" s="93"/>
    </x:row>
    <x:row r="40">
      <x:c r="A40" s="92"/>
      <x:c r="B40" s="91"/>
      <x:c r="C40" s="91"/>
      <x:c r="D40" s="91"/>
      <x:c r="E40" s="97"/>
      <x:c r="F40" s="93"/>
    </x:row>
    <x:row r="41">
      <x:c r="A41" s="92"/>
      <x:c r="B41" s="91"/>
      <x:c r="C41" s="91"/>
      <x:c r="D41" s="91"/>
      <x:c r="E41" s="97"/>
      <x:c r="F41" s="93"/>
    </x:row>
    <x:row r="42">
      <x:c r="A42" s="92"/>
      <x:c r="B42" s="91"/>
      <x:c r="C42" s="91"/>
      <x:c r="D42" s="91"/>
      <x:c r="E42" s="97"/>
      <x:c r="F42" s="93"/>
    </x:row>
    <x:row r="43">
      <x:c r="A43" s="92"/>
      <x:c r="B43" s="91"/>
      <x:c r="C43" s="91"/>
      <x:c r="D43" s="91"/>
      <x:c r="E43" s="97"/>
      <x:c r="F43" s="93"/>
    </x:row>
    <x:row r="44">
      <x:c r="A44" s="92"/>
      <x:c r="B44" s="91"/>
      <x:c r="C44" s="91"/>
      <x:c r="D44" s="91"/>
      <x:c r="E44" s="97"/>
      <x:c r="F44" s="93"/>
    </x:row>
    <x:row r="45">
      <x:c r="A45" s="92"/>
      <x:c r="B45" s="91"/>
      <x:c r="C45" s="91"/>
      <x:c r="D45" s="91"/>
      <x:c r="E45" s="97"/>
      <x:c r="F45" s="93"/>
    </x:row>
    <x:row r="46">
      <x:c r="A46" s="92"/>
      <x:c r="B46" s="91"/>
      <x:c r="C46" s="91"/>
      <x:c r="D46" s="91"/>
      <x:c r="E46" s="97"/>
      <x:c r="F46" s="93"/>
    </x:row>
    <x:row r="47">
      <x:c r="A47" s="92"/>
      <x:c r="B47" s="91"/>
      <x:c r="C47" s="91"/>
      <x:c r="D47" s="91"/>
      <x:c r="E47" s="97"/>
      <x:c r="F47" s="93"/>
    </x:row>
    <x:row r="48">
      <x:c r="A48" s="92"/>
      <x:c r="B48" s="91"/>
      <x:c r="C48" s="91"/>
      <x:c r="D48" s="91"/>
      <x:c r="E48" s="97"/>
      <x:c r="F48" s="93"/>
    </x:row>
    <x:row r="49">
      <x:c r="A49" s="92"/>
      <x:c r="B49" s="91"/>
      <x:c r="C49" s="91"/>
      <x:c r="D49" s="91"/>
      <x:c r="E49" s="97"/>
      <x:c r="F49" s="93"/>
    </x:row>
    <x:row r="50">
      <x:c r="A50" s="92"/>
      <x:c r="B50" s="91"/>
      <x:c r="C50" s="91"/>
      <x:c r="D50" s="91"/>
      <x:c r="E50" s="97"/>
      <x:c r="F50" s="93"/>
    </x:row>
    <x:row r="51">
      <x:c r="A51" s="92"/>
      <x:c r="B51" s="91"/>
      <x:c r="C51" s="91"/>
      <x:c r="D51" s="91"/>
      <x:c r="E51" s="97"/>
      <x:c r="F51" s="93"/>
    </x:row>
    <x:row r="52">
      <x:c r="A52" s="92"/>
      <x:c r="B52" s="91"/>
      <x:c r="C52" s="91"/>
      <x:c r="D52" s="91"/>
      <x:c r="E52" s="97"/>
      <x:c r="F52" s="93"/>
    </x:row>
    <x:row r="53">
      <x:c r="A53" s="92"/>
      <x:c r="B53" s="91"/>
      <x:c r="C53" s="91"/>
      <x:c r="D53" s="91"/>
      <x:c r="E53" s="97"/>
      <x:c r="F53" s="93"/>
    </x:row>
    <x:row r="54">
      <x:c r="A54" s="92"/>
      <x:c r="B54" s="91"/>
      <x:c r="C54" s="91"/>
      <x:c r="D54" s="91"/>
      <x:c r="E54" s="97"/>
      <x:c r="F54" s="93"/>
    </x:row>
    <x:row r="55">
      <x:c r="A55" s="92"/>
      <x:c r="B55" s="91"/>
      <x:c r="C55" s="91"/>
      <x:c r="D55" s="91"/>
      <x:c r="E55" s="97"/>
      <x:c r="F55" s="93"/>
    </x:row>
    <x:row r="56">
      <x:c r="A56" s="92"/>
      <x:c r="B56" s="91"/>
      <x:c r="C56" s="91"/>
      <x:c r="D56" s="91"/>
      <x:c r="E56" s="97"/>
      <x:c r="F56" s="93"/>
    </x:row>
    <x:row r="57">
      <x:c r="A57" s="92"/>
      <x:c r="B57" s="91"/>
      <x:c r="C57" s="91"/>
      <x:c r="D57" s="91"/>
      <x:c r="E57" s="97"/>
      <x:c r="F57" s="93"/>
    </x:row>
    <x:row r="58">
      <x:c r="A58" s="92"/>
      <x:c r="B58" s="91"/>
      <x:c r="C58" s="91"/>
      <x:c r="D58" s="91"/>
      <x:c r="E58" s="97"/>
      <x:c r="F58" s="93"/>
    </x:row>
    <x:row r="59">
      <x:c r="A59" s="92"/>
      <x:c r="B59" s="91"/>
      <x:c r="C59" s="91"/>
      <x:c r="D59" s="91"/>
      <x:c r="E59" s="97"/>
      <x:c r="F59" s="93"/>
    </x:row>
    <x:row r="60">
      <x:c r="A60" s="92"/>
      <x:c r="B60" s="91"/>
      <x:c r="C60" s="91"/>
      <x:c r="D60" s="91"/>
      <x:c r="E60" s="97"/>
      <x:c r="F60" s="93"/>
    </x:row>
    <x:row r="61">
      <x:c r="A61" s="92"/>
      <x:c r="B61" s="91"/>
      <x:c r="C61" s="91"/>
      <x:c r="D61" s="91"/>
      <x:c r="E61" s="97"/>
      <x:c r="F61" s="93"/>
    </x:row>
    <x:row r="62">
      <x:c r="A62" s="92"/>
      <x:c r="B62" s="91"/>
      <x:c r="C62" s="91"/>
      <x:c r="D62" s="91"/>
      <x:c r="E62" s="97"/>
      <x:c r="F62" s="93"/>
    </x:row>
    <x:row r="63">
      <x:c r="A63" s="92"/>
      <x:c r="B63" s="91"/>
      <x:c r="C63" s="91"/>
      <x:c r="D63" s="91"/>
      <x:c r="E63" s="97"/>
      <x:c r="F63" s="93"/>
    </x:row>
    <x:row r="64">
      <x:c r="A64" s="92"/>
      <x:c r="B64" s="91"/>
      <x:c r="C64" s="91"/>
      <x:c r="D64" s="91"/>
      <x:c r="E64" s="97"/>
      <x:c r="F64" s="93"/>
    </x:row>
    <x:row r="65">
      <x:c r="A65" s="92"/>
      <x:c r="B65" s="91"/>
      <x:c r="C65" s="91"/>
      <x:c r="D65" s="91"/>
      <x:c r="E65" s="97"/>
      <x:c r="F65" s="93"/>
    </x:row>
    <x:row r="66">
      <x:c r="A66" s="92"/>
      <x:c r="B66" s="91"/>
      <x:c r="C66" s="91"/>
      <x:c r="D66" s="91"/>
      <x:c r="E66" s="97"/>
      <x:c r="F66" s="93"/>
    </x:row>
    <x:row r="67">
      <x:c r="A67" s="92"/>
      <x:c r="B67" s="91"/>
      <x:c r="C67" s="91"/>
      <x:c r="D67" s="91"/>
      <x:c r="E67" s="97"/>
      <x:c r="F67" s="93"/>
    </x:row>
    <x:row r="68">
      <x:c r="A68" s="92"/>
      <x:c r="B68" s="91"/>
      <x:c r="C68" s="91"/>
      <x:c r="D68" s="91"/>
      <x:c r="E68" s="97"/>
      <x:c r="F68" s="93"/>
    </x:row>
    <x:row r="69">
      <x:c r="A69" s="92"/>
      <x:c r="B69" s="91"/>
      <x:c r="C69" s="91"/>
      <x:c r="D69" s="91"/>
      <x:c r="E69" s="97"/>
      <x:c r="F69" s="93"/>
    </x:row>
    <x:row r="70">
      <x:c r="A70" s="92"/>
      <x:c r="B70" s="91"/>
      <x:c r="C70" s="91"/>
      <x:c r="D70" s="91"/>
      <x:c r="E70" s="97"/>
      <x:c r="F70" s="93"/>
    </x:row>
    <x:row r="71">
      <x:c r="A71" s="92"/>
      <x:c r="B71" s="91"/>
      <x:c r="C71" s="91"/>
      <x:c r="D71" s="91"/>
      <x:c r="E71" s="97"/>
      <x:c r="F71" s="93"/>
    </x:row>
    <x:row r="72">
      <x:c r="A72" s="92"/>
      <x:c r="B72" s="91"/>
      <x:c r="C72" s="91"/>
      <x:c r="D72" s="91"/>
      <x:c r="E72" s="97"/>
      <x:c r="F72" s="93"/>
    </x:row>
    <x:row r="73">
      <x:c r="A73" s="92"/>
      <x:c r="B73" s="91"/>
      <x:c r="C73" s="91"/>
      <x:c r="D73" s="91"/>
      <x:c r="E73" s="97"/>
      <x:c r="F73" s="93"/>
    </x:row>
    <x:row r="74">
      <x:c r="A74" s="92"/>
      <x:c r="B74" s="91"/>
      <x:c r="C74" s="91"/>
      <x:c r="D74" s="91"/>
      <x:c r="E74" s="97"/>
      <x:c r="F74" s="93"/>
    </x:row>
    <x:row r="75">
      <x:c r="A75" s="92"/>
      <x:c r="B75" s="91"/>
      <x:c r="C75" s="91"/>
      <x:c r="D75" s="91"/>
      <x:c r="E75" s="97"/>
      <x:c r="F75" s="93"/>
    </x:row>
    <x:row r="76">
      <x:c r="A76" s="92"/>
      <x:c r="B76" s="91"/>
      <x:c r="C76" s="91"/>
      <x:c r="D76" s="91"/>
      <x:c r="E76" s="97"/>
      <x:c r="F76" s="93"/>
    </x:row>
    <x:row r="77">
      <x:c r="A77" s="92"/>
      <x:c r="B77" s="91"/>
      <x:c r="C77" s="91"/>
      <x:c r="D77" s="91"/>
      <x:c r="E77" s="97"/>
      <x:c r="F77" s="93"/>
    </x:row>
    <x:row r="78">
      <x:c r="A78" s="92"/>
      <x:c r="B78" s="91"/>
      <x:c r="C78" s="91"/>
      <x:c r="D78" s="91"/>
      <x:c r="E78" s="97"/>
      <x:c r="F78" s="93"/>
    </x:row>
    <x:row r="79">
      <x:c r="A79" s="92"/>
      <x:c r="B79" s="91"/>
      <x:c r="C79" s="91"/>
      <x:c r="D79" s="91"/>
      <x:c r="E79" s="97"/>
      <x:c r="F79" s="93"/>
    </x:row>
    <x:row r="80">
      <x:c r="A80" s="92"/>
      <x:c r="B80" s="91"/>
      <x:c r="C80" s="91"/>
      <x:c r="D80" s="91"/>
      <x:c r="E80" s="97"/>
      <x:c r="F80" s="93"/>
    </x:row>
    <x:row r="81">
      <x:c r="A81" s="92"/>
      <x:c r="B81" s="91"/>
      <x:c r="C81" s="91"/>
      <x:c r="D81" s="91"/>
      <x:c r="E81" s="97"/>
      <x:c r="F81" s="93"/>
    </x:row>
    <x:row r="82">
      <x:c r="A82" s="92"/>
      <x:c r="B82" s="91"/>
      <x:c r="C82" s="91"/>
      <x:c r="D82" s="91"/>
      <x:c r="E82" s="97"/>
      <x:c r="F82" s="93"/>
    </x:row>
    <x:row r="83">
      <x:c r="A83" s="92"/>
      <x:c r="B83" s="91"/>
      <x:c r="C83" s="91"/>
      <x:c r="D83" s="91"/>
      <x:c r="E83" s="97"/>
      <x:c r="F83" s="93"/>
    </x:row>
    <x:row r="84">
      <x:c r="A84" s="92"/>
      <x:c r="B84" s="91"/>
      <x:c r="C84" s="91"/>
      <x:c r="D84" s="91"/>
      <x:c r="E84" s="97"/>
      <x:c r="F84" s="93"/>
    </x:row>
    <x:row r="85">
      <x:c r="A85" s="92"/>
      <x:c r="B85" s="91"/>
      <x:c r="C85" s="91"/>
      <x:c r="D85" s="91"/>
      <x:c r="E85" s="97"/>
      <x:c r="F85" s="93"/>
    </x:row>
    <x:row r="86">
      <x:c r="A86" s="92"/>
      <x:c r="B86" s="91"/>
      <x:c r="C86" s="91"/>
      <x:c r="D86" s="91"/>
      <x:c r="E86" s="97"/>
      <x:c r="F86" s="93"/>
    </x:row>
    <x:row r="87">
      <x:c r="A87" s="92"/>
      <x:c r="B87" s="91"/>
      <x:c r="C87" s="91"/>
      <x:c r="D87" s="91"/>
      <x:c r="E87" s="97"/>
      <x:c r="F87" s="93"/>
    </x:row>
    <x:row r="88">
      <x:c r="A88" s="92"/>
      <x:c r="B88" s="91"/>
      <x:c r="C88" s="91"/>
      <x:c r="D88" s="91"/>
      <x:c r="E88" s="97"/>
      <x:c r="F88" s="93"/>
    </x:row>
    <x:row r="89">
      <x:c r="A89" s="92"/>
      <x:c r="B89" s="91"/>
      <x:c r="C89" s="91"/>
      <x:c r="D89" s="91"/>
      <x:c r="E89" s="97"/>
      <x:c r="F89" s="93"/>
    </x:row>
    <x:row r="90">
      <x:c r="A90" s="92"/>
      <x:c r="B90" s="91"/>
      <x:c r="C90" s="91"/>
      <x:c r="D90" s="91"/>
      <x:c r="E90" s="97"/>
      <x:c r="F90" s="93"/>
    </x:row>
    <x:row r="91">
      <x:c r="A91" s="92"/>
      <x:c r="B91" s="91"/>
      <x:c r="C91" s="91"/>
      <x:c r="D91" s="91"/>
      <x:c r="E91" s="97"/>
      <x:c r="F91" s="93"/>
    </x:row>
    <x:row r="92">
      <x:c r="A92" s="92"/>
      <x:c r="B92" s="91"/>
      <x:c r="C92" s="91"/>
      <x:c r="D92" s="91"/>
      <x:c r="E92" s="97"/>
      <x:c r="F92" s="93"/>
    </x:row>
    <x:row r="93">
      <x:c r="A93" s="92"/>
      <x:c r="B93" s="91"/>
      <x:c r="C93" s="91"/>
      <x:c r="D93" s="91"/>
      <x:c r="E93" s="97"/>
      <x:c r="F93" s="93"/>
    </x:row>
    <x:row r="94">
      <x:c r="A94" s="92"/>
      <x:c r="B94" s="91"/>
      <x:c r="C94" s="91"/>
      <x:c r="D94" s="91"/>
      <x:c r="E94" s="97"/>
      <x:c r="F94" s="93"/>
    </x:row>
    <x:row r="95">
      <x:c r="A95" s="92"/>
      <x:c r="B95" s="91"/>
      <x:c r="C95" s="91"/>
      <x:c r="D95" s="91"/>
      <x:c r="E95" s="97"/>
      <x:c r="F95" s="93"/>
    </x:row>
    <x:row r="96">
      <x:c r="A96" s="92"/>
      <x:c r="B96" s="91"/>
      <x:c r="C96" s="91"/>
      <x:c r="D96" s="91"/>
      <x:c r="E96" s="97"/>
      <x:c r="F96" s="93"/>
    </x:row>
    <x:row r="97">
      <x:c r="A97" s="92"/>
      <x:c r="B97" s="91"/>
      <x:c r="C97" s="91"/>
      <x:c r="D97" s="91"/>
      <x:c r="E97" s="97"/>
      <x:c r="F97" s="93"/>
    </x:row>
    <x:row r="98">
      <x:c r="A98" s="92"/>
      <x:c r="B98" s="91"/>
      <x:c r="C98" s="91"/>
      <x:c r="D98" s="91"/>
      <x:c r="E98" s="97"/>
      <x:c r="F98" s="93"/>
    </x:row>
    <x:row r="99">
      <x:c r="A99" s="92"/>
      <x:c r="B99" s="91"/>
      <x:c r="C99" s="91"/>
      <x:c r="D99" s="91"/>
      <x:c r="E99" s="97"/>
      <x:c r="F99" s="93"/>
    </x:row>
    <x:row r="100">
      <x:c r="A100" s="94"/>
      <x:c r="B100" s="95"/>
      <x:c r="C100" s="95"/>
      <x:c r="D100" s="95"/>
      <x:c r="E100" s="98"/>
      <x:c r="F100" s="96"/>
    </x:row>
  </x:sheetData>
  <x:mergeCells>
    <x:mergeCell ref="A1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6" hidden="0" customWidth="1"/>
    <x:col min="3" max="3" width="44" hidden="0" customWidth="1"/>
    <x:col min="4" max="4" width="40" hidden="0" customWidth="1"/>
    <x:col min="5" max="5" width="40" hidden="0" customWidth="1"/>
    <x:col min="6" max="6" width="16" hidden="0" customWidth="1"/>
  </x:cols>
  <x:sheetData>
    <x:row r="1">
      <x:c r="A1" s="4" t="str">
        <x:v>Чек-лист переговоров с подрядчиком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52" t="str">
        <x:v>Приоритет</x:v>
      </x:c>
      <x:c r="B4" s="52" t="str">
        <x:v>Позиция</x:v>
      </x:c>
      <x:c r="C4" s="52" t="str">
        <x:v>Вопрос</x:v>
      </x:c>
      <x:c r="D4" s="52" t="str">
        <x:v>Что попросить</x:v>
      </x:c>
      <x:c r="E4" s="52" t="str">
        <x:v>Ответ подрядчика</x:v>
      </x:c>
      <x:c r="F4" s="52" t="str">
        <x:v>Статус</x:v>
      </x:c>
    </x:row>
    <x:row r="5">
      <x:c r="A5" s="92" t="str">
        <x:v>Высокий</x:v>
      </x:c>
      <x:c r="B5" s="91" t="str">
        <x:v>Штукатурка стен</x:v>
      </x:c>
      <x:c r="C5" s="91" t="str">
        <x:v>Что входит в ставку 1 250 ₽/м²?</x:v>
      </x:c>
      <x:c r="D5" s="91" t="str">
        <x:v>Состав работ и расчёт коэффициента</x:v>
      </x:c>
      <x:c r="E5" s="91" t="str"/>
      <x:c r="F5" s="93" t="str">
        <x:v>Не задан</x:v>
      </x:c>
    </x:row>
    <x:row r="6">
      <x:c r="A6" s="92" t="str">
        <x:v>Высокий</x:v>
      </x:c>
      <x:c r="B6" s="91" t="str">
        <x:v>Грунтование</x:v>
      </x:c>
      <x:c r="C6" s="91" t="str">
        <x:v>Оплачивается ли операция дважды?</x:v>
      </x:c>
      <x:c r="D6" s="91" t="str">
        <x:v>Письменный состав комплексной работы</x:v>
      </x:c>
      <x:c r="E6" s="91" t="str"/>
      <x:c r="F6" s="93" t="str">
        <x:v>Не задан</x:v>
      </x:c>
    </x:row>
    <x:row r="7">
      <x:c r="A7" s="92" t="str">
        <x:v>Средний</x:v>
      </x:c>
      <x:c r="B7" s="91" t="str">
        <x:v>Плиточный клей</x:v>
      </x:c>
      <x:c r="C7" s="91" t="str">
        <x:v>Как рассчитаны 78 мешков?</x:v>
      </x:c>
      <x:c r="D7" s="91" t="str">
        <x:v>Расчёт расхода по площади и толщине слоя</x:v>
      </x:c>
      <x:c r="E7" s="91" t="str"/>
      <x:c r="F7" s="93" t="str">
        <x:v>Не задан</x:v>
      </x:c>
    </x:row>
    <x:row r="8">
      <x:c r="A8" s="92"/>
      <x:c r="B8" s="91"/>
      <x:c r="C8" s="91"/>
      <x:c r="D8" s="91"/>
      <x:c r="E8" s="91"/>
      <x:c r="F8" s="93"/>
    </x:row>
    <x:row r="9">
      <x:c r="A9" s="92"/>
      <x:c r="B9" s="91"/>
      <x:c r="C9" s="91"/>
      <x:c r="D9" s="91"/>
      <x:c r="E9" s="91"/>
      <x:c r="F9" s="93"/>
    </x:row>
    <x:row r="10">
      <x:c r="A10" s="92"/>
      <x:c r="B10" s="91"/>
      <x:c r="C10" s="91"/>
      <x:c r="D10" s="91"/>
      <x:c r="E10" s="91"/>
      <x:c r="F10" s="93"/>
    </x:row>
    <x:row r="11">
      <x:c r="A11" s="92"/>
      <x:c r="B11" s="91"/>
      <x:c r="C11" s="91"/>
      <x:c r="D11" s="91"/>
      <x:c r="E11" s="91"/>
      <x:c r="F11" s="93"/>
    </x:row>
    <x:row r="12">
      <x:c r="A12" s="92"/>
      <x:c r="B12" s="91"/>
      <x:c r="C12" s="91"/>
      <x:c r="D12" s="91"/>
      <x:c r="E12" s="91"/>
      <x:c r="F12" s="93"/>
    </x:row>
    <x:row r="13">
      <x:c r="A13" s="92"/>
      <x:c r="B13" s="91"/>
      <x:c r="C13" s="91"/>
      <x:c r="D13" s="91"/>
      <x:c r="E13" s="91"/>
      <x:c r="F13" s="93"/>
    </x:row>
    <x:row r="14">
      <x:c r="A14" s="92"/>
      <x:c r="B14" s="91"/>
      <x:c r="C14" s="91"/>
      <x:c r="D14" s="91"/>
      <x:c r="E14" s="91"/>
      <x:c r="F14" s="93"/>
    </x:row>
    <x:row r="15">
      <x:c r="A15" s="92"/>
      <x:c r="B15" s="91"/>
      <x:c r="C15" s="91"/>
      <x:c r="D15" s="91"/>
      <x:c r="E15" s="91"/>
      <x:c r="F15" s="93"/>
    </x:row>
    <x:row r="16">
      <x:c r="A16" s="92"/>
      <x:c r="B16" s="91"/>
      <x:c r="C16" s="91"/>
      <x:c r="D16" s="91"/>
      <x:c r="E16" s="91"/>
      <x:c r="F16" s="93"/>
    </x:row>
    <x:row r="17">
      <x:c r="A17" s="92"/>
      <x:c r="B17" s="91"/>
      <x:c r="C17" s="91"/>
      <x:c r="D17" s="91"/>
      <x:c r="E17" s="91"/>
      <x:c r="F17" s="93"/>
    </x:row>
    <x:row r="18">
      <x:c r="A18" s="92"/>
      <x:c r="B18" s="91"/>
      <x:c r="C18" s="91"/>
      <x:c r="D18" s="91"/>
      <x:c r="E18" s="91"/>
      <x:c r="F18" s="93"/>
    </x:row>
    <x:row r="19">
      <x:c r="A19" s="92"/>
      <x:c r="B19" s="91"/>
      <x:c r="C19" s="91"/>
      <x:c r="D19" s="91"/>
      <x:c r="E19" s="91"/>
      <x:c r="F19" s="93"/>
    </x:row>
    <x:row r="20">
      <x:c r="A20" s="92"/>
      <x:c r="B20" s="91"/>
      <x:c r="C20" s="91"/>
      <x:c r="D20" s="91"/>
      <x:c r="E20" s="91"/>
      <x:c r="F20" s="93"/>
    </x:row>
    <x:row r="21">
      <x:c r="A21" s="92"/>
      <x:c r="B21" s="91"/>
      <x:c r="C21" s="91"/>
      <x:c r="D21" s="91"/>
      <x:c r="E21" s="91"/>
      <x:c r="F21" s="93"/>
    </x:row>
    <x:row r="22">
      <x:c r="A22" s="92"/>
      <x:c r="B22" s="91"/>
      <x:c r="C22" s="91"/>
      <x:c r="D22" s="91"/>
      <x:c r="E22" s="91"/>
      <x:c r="F22" s="93"/>
    </x:row>
    <x:row r="23">
      <x:c r="A23" s="92"/>
      <x:c r="B23" s="91"/>
      <x:c r="C23" s="91"/>
      <x:c r="D23" s="91"/>
      <x:c r="E23" s="91"/>
      <x:c r="F23" s="93"/>
    </x:row>
    <x:row r="24">
      <x:c r="A24" s="92"/>
      <x:c r="B24" s="91"/>
      <x:c r="C24" s="91"/>
      <x:c r="D24" s="91"/>
      <x:c r="E24" s="91"/>
      <x:c r="F24" s="93"/>
    </x:row>
    <x:row r="25">
      <x:c r="A25" s="92"/>
      <x:c r="B25" s="91"/>
      <x:c r="C25" s="91"/>
      <x:c r="D25" s="91"/>
      <x:c r="E25" s="91"/>
      <x:c r="F25" s="93"/>
    </x:row>
    <x:row r="26">
      <x:c r="A26" s="92"/>
      <x:c r="B26" s="91"/>
      <x:c r="C26" s="91"/>
      <x:c r="D26" s="91"/>
      <x:c r="E26" s="91"/>
      <x:c r="F26" s="93"/>
    </x:row>
    <x:row r="27">
      <x:c r="A27" s="92"/>
      <x:c r="B27" s="91"/>
      <x:c r="C27" s="91"/>
      <x:c r="D27" s="91"/>
      <x:c r="E27" s="91"/>
      <x:c r="F27" s="93"/>
    </x:row>
    <x:row r="28">
      <x:c r="A28" s="92"/>
      <x:c r="B28" s="91"/>
      <x:c r="C28" s="91"/>
      <x:c r="D28" s="91"/>
      <x:c r="E28" s="91"/>
      <x:c r="F28" s="93"/>
    </x:row>
    <x:row r="29">
      <x:c r="A29" s="92"/>
      <x:c r="B29" s="91"/>
      <x:c r="C29" s="91"/>
      <x:c r="D29" s="91"/>
      <x:c r="E29" s="91"/>
      <x:c r="F29" s="93"/>
    </x:row>
    <x:row r="30">
      <x:c r="A30" s="92"/>
      <x:c r="B30" s="91"/>
      <x:c r="C30" s="91"/>
      <x:c r="D30" s="91"/>
      <x:c r="E30" s="91"/>
      <x:c r="F30" s="93"/>
    </x:row>
    <x:row r="31">
      <x:c r="A31" s="92"/>
      <x:c r="B31" s="91"/>
      <x:c r="C31" s="91"/>
      <x:c r="D31" s="91"/>
      <x:c r="E31" s="91"/>
      <x:c r="F31" s="93"/>
    </x:row>
    <x:row r="32">
      <x:c r="A32" s="92"/>
      <x:c r="B32" s="91"/>
      <x:c r="C32" s="91"/>
      <x:c r="D32" s="91"/>
      <x:c r="E32" s="91"/>
      <x:c r="F32" s="93"/>
    </x:row>
    <x:row r="33">
      <x:c r="A33" s="92"/>
      <x:c r="B33" s="91"/>
      <x:c r="C33" s="91"/>
      <x:c r="D33" s="91"/>
      <x:c r="E33" s="91"/>
      <x:c r="F33" s="93"/>
    </x:row>
    <x:row r="34">
      <x:c r="A34" s="92"/>
      <x:c r="B34" s="91"/>
      <x:c r="C34" s="91"/>
      <x:c r="D34" s="91"/>
      <x:c r="E34" s="91"/>
      <x:c r="F34" s="93"/>
    </x:row>
    <x:row r="35">
      <x:c r="A35" s="92"/>
      <x:c r="B35" s="91"/>
      <x:c r="C35" s="91"/>
      <x:c r="D35" s="91"/>
      <x:c r="E35" s="91"/>
      <x:c r="F35" s="93"/>
    </x:row>
    <x:row r="36">
      <x:c r="A36" s="92"/>
      <x:c r="B36" s="91"/>
      <x:c r="C36" s="91"/>
      <x:c r="D36" s="91"/>
      <x:c r="E36" s="91"/>
      <x:c r="F36" s="93"/>
    </x:row>
    <x:row r="37">
      <x:c r="A37" s="92"/>
      <x:c r="B37" s="91"/>
      <x:c r="C37" s="91"/>
      <x:c r="D37" s="91"/>
      <x:c r="E37" s="91"/>
      <x:c r="F37" s="93"/>
    </x:row>
    <x:row r="38">
      <x:c r="A38" s="92"/>
      <x:c r="B38" s="91"/>
      <x:c r="C38" s="91"/>
      <x:c r="D38" s="91"/>
      <x:c r="E38" s="91"/>
      <x:c r="F38" s="93"/>
    </x:row>
    <x:row r="39">
      <x:c r="A39" s="92"/>
      <x:c r="B39" s="91"/>
      <x:c r="C39" s="91"/>
      <x:c r="D39" s="91"/>
      <x:c r="E39" s="91"/>
      <x:c r="F39" s="93"/>
    </x:row>
    <x:row r="40">
      <x:c r="A40" s="92"/>
      <x:c r="B40" s="91"/>
      <x:c r="C40" s="91"/>
      <x:c r="D40" s="91"/>
      <x:c r="E40" s="91"/>
      <x:c r="F40" s="93"/>
    </x:row>
    <x:row r="41">
      <x:c r="A41" s="92"/>
      <x:c r="B41" s="91"/>
      <x:c r="C41" s="91"/>
      <x:c r="D41" s="91"/>
      <x:c r="E41" s="91"/>
      <x:c r="F41" s="93"/>
    </x:row>
    <x:row r="42">
      <x:c r="A42" s="92"/>
      <x:c r="B42" s="91"/>
      <x:c r="C42" s="91"/>
      <x:c r="D42" s="91"/>
      <x:c r="E42" s="91"/>
      <x:c r="F42" s="93"/>
    </x:row>
    <x:row r="43">
      <x:c r="A43" s="92"/>
      <x:c r="B43" s="91"/>
      <x:c r="C43" s="91"/>
      <x:c r="D43" s="91"/>
      <x:c r="E43" s="91"/>
      <x:c r="F43" s="93"/>
    </x:row>
    <x:row r="44">
      <x:c r="A44" s="92"/>
      <x:c r="B44" s="91"/>
      <x:c r="C44" s="91"/>
      <x:c r="D44" s="91"/>
      <x:c r="E44" s="91"/>
      <x:c r="F44" s="93"/>
    </x:row>
    <x:row r="45">
      <x:c r="A45" s="92"/>
      <x:c r="B45" s="91"/>
      <x:c r="C45" s="91"/>
      <x:c r="D45" s="91"/>
      <x:c r="E45" s="91"/>
      <x:c r="F45" s="93"/>
    </x:row>
    <x:row r="46">
      <x:c r="A46" s="92"/>
      <x:c r="B46" s="91"/>
      <x:c r="C46" s="91"/>
      <x:c r="D46" s="91"/>
      <x:c r="E46" s="91"/>
      <x:c r="F46" s="93"/>
    </x:row>
    <x:row r="47">
      <x:c r="A47" s="92"/>
      <x:c r="B47" s="91"/>
      <x:c r="C47" s="91"/>
      <x:c r="D47" s="91"/>
      <x:c r="E47" s="91"/>
      <x:c r="F47" s="93"/>
    </x:row>
    <x:row r="48">
      <x:c r="A48" s="92"/>
      <x:c r="B48" s="91"/>
      <x:c r="C48" s="91"/>
      <x:c r="D48" s="91"/>
      <x:c r="E48" s="91"/>
      <x:c r="F48" s="93"/>
    </x:row>
    <x:row r="49">
      <x:c r="A49" s="92"/>
      <x:c r="B49" s="91"/>
      <x:c r="C49" s="91"/>
      <x:c r="D49" s="91"/>
      <x:c r="E49" s="91"/>
      <x:c r="F49" s="93"/>
    </x:row>
    <x:row r="50">
      <x:c r="A50" s="92"/>
      <x:c r="B50" s="91"/>
      <x:c r="C50" s="91"/>
      <x:c r="D50" s="91"/>
      <x:c r="E50" s="91"/>
      <x:c r="F50" s="93"/>
    </x:row>
    <x:row r="51">
      <x:c r="A51" s="92"/>
      <x:c r="B51" s="91"/>
      <x:c r="C51" s="91"/>
      <x:c r="D51" s="91"/>
      <x:c r="E51" s="91"/>
      <x:c r="F51" s="93"/>
    </x:row>
    <x:row r="52">
      <x:c r="A52" s="92"/>
      <x:c r="B52" s="91"/>
      <x:c r="C52" s="91"/>
      <x:c r="D52" s="91"/>
      <x:c r="E52" s="91"/>
      <x:c r="F52" s="93"/>
    </x:row>
    <x:row r="53">
      <x:c r="A53" s="92"/>
      <x:c r="B53" s="91"/>
      <x:c r="C53" s="91"/>
      <x:c r="D53" s="91"/>
      <x:c r="E53" s="91"/>
      <x:c r="F53" s="93"/>
    </x:row>
    <x:row r="54">
      <x:c r="A54" s="92"/>
      <x:c r="B54" s="91"/>
      <x:c r="C54" s="91"/>
      <x:c r="D54" s="91"/>
      <x:c r="E54" s="91"/>
      <x:c r="F54" s="93"/>
    </x:row>
    <x:row r="55">
      <x:c r="A55" s="92"/>
      <x:c r="B55" s="91"/>
      <x:c r="C55" s="91"/>
      <x:c r="D55" s="91"/>
      <x:c r="E55" s="91"/>
      <x:c r="F55" s="93"/>
    </x:row>
    <x:row r="56">
      <x:c r="A56" s="92"/>
      <x:c r="B56" s="91"/>
      <x:c r="C56" s="91"/>
      <x:c r="D56" s="91"/>
      <x:c r="E56" s="91"/>
      <x:c r="F56" s="93"/>
    </x:row>
    <x:row r="57">
      <x:c r="A57" s="92"/>
      <x:c r="B57" s="91"/>
      <x:c r="C57" s="91"/>
      <x:c r="D57" s="91"/>
      <x:c r="E57" s="91"/>
      <x:c r="F57" s="93"/>
    </x:row>
    <x:row r="58">
      <x:c r="A58" s="92"/>
      <x:c r="B58" s="91"/>
      <x:c r="C58" s="91"/>
      <x:c r="D58" s="91"/>
      <x:c r="E58" s="91"/>
      <x:c r="F58" s="93"/>
    </x:row>
    <x:row r="59">
      <x:c r="A59" s="92"/>
      <x:c r="B59" s="91"/>
      <x:c r="C59" s="91"/>
      <x:c r="D59" s="91"/>
      <x:c r="E59" s="91"/>
      <x:c r="F59" s="93"/>
    </x:row>
    <x:row r="60">
      <x:c r="A60" s="92"/>
      <x:c r="B60" s="91"/>
      <x:c r="C60" s="91"/>
      <x:c r="D60" s="91"/>
      <x:c r="E60" s="91"/>
      <x:c r="F60" s="93"/>
    </x:row>
    <x:row r="61">
      <x:c r="A61" s="92"/>
      <x:c r="B61" s="91"/>
      <x:c r="C61" s="91"/>
      <x:c r="D61" s="91"/>
      <x:c r="E61" s="91"/>
      <x:c r="F61" s="93"/>
    </x:row>
    <x:row r="62">
      <x:c r="A62" s="92"/>
      <x:c r="B62" s="91"/>
      <x:c r="C62" s="91"/>
      <x:c r="D62" s="91"/>
      <x:c r="E62" s="91"/>
      <x:c r="F62" s="93"/>
    </x:row>
    <x:row r="63">
      <x:c r="A63" s="92"/>
      <x:c r="B63" s="91"/>
      <x:c r="C63" s="91"/>
      <x:c r="D63" s="91"/>
      <x:c r="E63" s="91"/>
      <x:c r="F63" s="93"/>
    </x:row>
    <x:row r="64">
      <x:c r="A64" s="92"/>
      <x:c r="B64" s="91"/>
      <x:c r="C64" s="91"/>
      <x:c r="D64" s="91"/>
      <x:c r="E64" s="91"/>
      <x:c r="F64" s="93"/>
    </x:row>
    <x:row r="65">
      <x:c r="A65" s="92"/>
      <x:c r="B65" s="91"/>
      <x:c r="C65" s="91"/>
      <x:c r="D65" s="91"/>
      <x:c r="E65" s="91"/>
      <x:c r="F65" s="93"/>
    </x:row>
    <x:row r="66">
      <x:c r="A66" s="92"/>
      <x:c r="B66" s="91"/>
      <x:c r="C66" s="91"/>
      <x:c r="D66" s="91"/>
      <x:c r="E66" s="91"/>
      <x:c r="F66" s="93"/>
    </x:row>
    <x:row r="67">
      <x:c r="A67" s="92"/>
      <x:c r="B67" s="91"/>
      <x:c r="C67" s="91"/>
      <x:c r="D67" s="91"/>
      <x:c r="E67" s="91"/>
      <x:c r="F67" s="93"/>
    </x:row>
    <x:row r="68">
      <x:c r="A68" s="92"/>
      <x:c r="B68" s="91"/>
      <x:c r="C68" s="91"/>
      <x:c r="D68" s="91"/>
      <x:c r="E68" s="91"/>
      <x:c r="F68" s="93"/>
    </x:row>
    <x:row r="69">
      <x:c r="A69" s="92"/>
      <x:c r="B69" s="91"/>
      <x:c r="C69" s="91"/>
      <x:c r="D69" s="91"/>
      <x:c r="E69" s="91"/>
      <x:c r="F69" s="93"/>
    </x:row>
    <x:row r="70">
      <x:c r="A70" s="92"/>
      <x:c r="B70" s="91"/>
      <x:c r="C70" s="91"/>
      <x:c r="D70" s="91"/>
      <x:c r="E70" s="91"/>
      <x:c r="F70" s="93"/>
    </x:row>
    <x:row r="71">
      <x:c r="A71" s="92"/>
      <x:c r="B71" s="91"/>
      <x:c r="C71" s="91"/>
      <x:c r="D71" s="91"/>
      <x:c r="E71" s="91"/>
      <x:c r="F71" s="93"/>
    </x:row>
    <x:row r="72">
      <x:c r="A72" s="92"/>
      <x:c r="B72" s="91"/>
      <x:c r="C72" s="91"/>
      <x:c r="D72" s="91"/>
      <x:c r="E72" s="91"/>
      <x:c r="F72" s="93"/>
    </x:row>
    <x:row r="73">
      <x:c r="A73" s="92"/>
      <x:c r="B73" s="91"/>
      <x:c r="C73" s="91"/>
      <x:c r="D73" s="91"/>
      <x:c r="E73" s="91"/>
      <x:c r="F73" s="93"/>
    </x:row>
    <x:row r="74">
      <x:c r="A74" s="92"/>
      <x:c r="B74" s="91"/>
      <x:c r="C74" s="91"/>
      <x:c r="D74" s="91"/>
      <x:c r="E74" s="91"/>
      <x:c r="F74" s="93"/>
    </x:row>
    <x:row r="75">
      <x:c r="A75" s="92"/>
      <x:c r="B75" s="91"/>
      <x:c r="C75" s="91"/>
      <x:c r="D75" s="91"/>
      <x:c r="E75" s="91"/>
      <x:c r="F75" s="93"/>
    </x:row>
    <x:row r="76">
      <x:c r="A76" s="92"/>
      <x:c r="B76" s="91"/>
      <x:c r="C76" s="91"/>
      <x:c r="D76" s="91"/>
      <x:c r="E76" s="91"/>
      <x:c r="F76" s="93"/>
    </x:row>
    <x:row r="77">
      <x:c r="A77" s="92"/>
      <x:c r="B77" s="91"/>
      <x:c r="C77" s="91"/>
      <x:c r="D77" s="91"/>
      <x:c r="E77" s="91"/>
      <x:c r="F77" s="93"/>
    </x:row>
    <x:row r="78">
      <x:c r="A78" s="92"/>
      <x:c r="B78" s="91"/>
      <x:c r="C78" s="91"/>
      <x:c r="D78" s="91"/>
      <x:c r="E78" s="91"/>
      <x:c r="F78" s="93"/>
    </x:row>
    <x:row r="79">
      <x:c r="A79" s="92"/>
      <x:c r="B79" s="91"/>
      <x:c r="C79" s="91"/>
      <x:c r="D79" s="91"/>
      <x:c r="E79" s="91"/>
      <x:c r="F79" s="93"/>
    </x:row>
    <x:row r="80">
      <x:c r="A80" s="92"/>
      <x:c r="B80" s="91"/>
      <x:c r="C80" s="91"/>
      <x:c r="D80" s="91"/>
      <x:c r="E80" s="91"/>
      <x:c r="F80" s="93"/>
    </x:row>
    <x:row r="81">
      <x:c r="A81" s="92"/>
      <x:c r="B81" s="91"/>
      <x:c r="C81" s="91"/>
      <x:c r="D81" s="91"/>
      <x:c r="E81" s="91"/>
      <x:c r="F81" s="93"/>
    </x:row>
    <x:row r="82">
      <x:c r="A82" s="92"/>
      <x:c r="B82" s="91"/>
      <x:c r="C82" s="91"/>
      <x:c r="D82" s="91"/>
      <x:c r="E82" s="91"/>
      <x:c r="F82" s="93"/>
    </x:row>
    <x:row r="83">
      <x:c r="A83" s="92"/>
      <x:c r="B83" s="91"/>
      <x:c r="C83" s="91"/>
      <x:c r="D83" s="91"/>
      <x:c r="E83" s="91"/>
      <x:c r="F83" s="93"/>
    </x:row>
    <x:row r="84">
      <x:c r="A84" s="92"/>
      <x:c r="B84" s="91"/>
      <x:c r="C84" s="91"/>
      <x:c r="D84" s="91"/>
      <x:c r="E84" s="91"/>
      <x:c r="F84" s="93"/>
    </x:row>
    <x:row r="85">
      <x:c r="A85" s="92"/>
      <x:c r="B85" s="91"/>
      <x:c r="C85" s="91"/>
      <x:c r="D85" s="91"/>
      <x:c r="E85" s="91"/>
      <x:c r="F85" s="93"/>
    </x:row>
    <x:row r="86">
      <x:c r="A86" s="92"/>
      <x:c r="B86" s="91"/>
      <x:c r="C86" s="91"/>
      <x:c r="D86" s="91"/>
      <x:c r="E86" s="91"/>
      <x:c r="F86" s="93"/>
    </x:row>
    <x:row r="87">
      <x:c r="A87" s="92"/>
      <x:c r="B87" s="91"/>
      <x:c r="C87" s="91"/>
      <x:c r="D87" s="91"/>
      <x:c r="E87" s="91"/>
      <x:c r="F87" s="93"/>
    </x:row>
    <x:row r="88">
      <x:c r="A88" s="92"/>
      <x:c r="B88" s="91"/>
      <x:c r="C88" s="91"/>
      <x:c r="D88" s="91"/>
      <x:c r="E88" s="91"/>
      <x:c r="F88" s="93"/>
    </x:row>
    <x:row r="89">
      <x:c r="A89" s="92"/>
      <x:c r="B89" s="91"/>
      <x:c r="C89" s="91"/>
      <x:c r="D89" s="91"/>
      <x:c r="E89" s="91"/>
      <x:c r="F89" s="93"/>
    </x:row>
    <x:row r="90">
      <x:c r="A90" s="92"/>
      <x:c r="B90" s="91"/>
      <x:c r="C90" s="91"/>
      <x:c r="D90" s="91"/>
      <x:c r="E90" s="91"/>
      <x:c r="F90" s="93"/>
    </x:row>
    <x:row r="91">
      <x:c r="A91" s="92"/>
      <x:c r="B91" s="91"/>
      <x:c r="C91" s="91"/>
      <x:c r="D91" s="91"/>
      <x:c r="E91" s="91"/>
      <x:c r="F91" s="93"/>
    </x:row>
    <x:row r="92">
      <x:c r="A92" s="92"/>
      <x:c r="B92" s="91"/>
      <x:c r="C92" s="91"/>
      <x:c r="D92" s="91"/>
      <x:c r="E92" s="91"/>
      <x:c r="F92" s="93"/>
    </x:row>
    <x:row r="93">
      <x:c r="A93" s="92"/>
      <x:c r="B93" s="91"/>
      <x:c r="C93" s="91"/>
      <x:c r="D93" s="91"/>
      <x:c r="E93" s="91"/>
      <x:c r="F93" s="93"/>
    </x:row>
    <x:row r="94">
      <x:c r="A94" s="92"/>
      <x:c r="B94" s="91"/>
      <x:c r="C94" s="91"/>
      <x:c r="D94" s="91"/>
      <x:c r="E94" s="91"/>
      <x:c r="F94" s="93"/>
    </x:row>
    <x:row r="95">
      <x:c r="A95" s="92"/>
      <x:c r="B95" s="91"/>
      <x:c r="C95" s="91"/>
      <x:c r="D95" s="91"/>
      <x:c r="E95" s="91"/>
      <x:c r="F95" s="93"/>
    </x:row>
    <x:row r="96">
      <x:c r="A96" s="92"/>
      <x:c r="B96" s="91"/>
      <x:c r="C96" s="91"/>
      <x:c r="D96" s="91"/>
      <x:c r="E96" s="91"/>
      <x:c r="F96" s="93"/>
    </x:row>
    <x:row r="97">
      <x:c r="A97" s="92"/>
      <x:c r="B97" s="91"/>
      <x:c r="C97" s="91"/>
      <x:c r="D97" s="91"/>
      <x:c r="E97" s="91"/>
      <x:c r="F97" s="93"/>
    </x:row>
    <x:row r="98">
      <x:c r="A98" s="92"/>
      <x:c r="B98" s="91"/>
      <x:c r="C98" s="91"/>
      <x:c r="D98" s="91"/>
      <x:c r="E98" s="91"/>
      <x:c r="F98" s="93"/>
    </x:row>
    <x:row r="99">
      <x:c r="A99" s="92"/>
      <x:c r="B99" s="91"/>
      <x:c r="C99" s="91"/>
      <x:c r="D99" s="91"/>
      <x:c r="E99" s="91"/>
      <x:c r="F99" s="93"/>
    </x:row>
    <x:row r="100">
      <x:c r="A100" s="94"/>
      <x:c r="B100" s="95"/>
      <x:c r="C100" s="95"/>
      <x:c r="D100" s="95"/>
      <x:c r="E100" s="95"/>
      <x:c r="F100" s="96"/>
    </x:row>
  </x:sheetData>
  <x:mergeCells>
    <x:mergeCell ref="A1:F2"/>
  </x:mergeCells>
  <x:conditionalFormatting sqref="A5:A100">
    <x:cfRule type="containsText" dxfId="3" priority="1" operator="containsText" text="Высокий"/>
  </x:conditionalFormatting>
  <x:dataValidations count="2">
    <x:dataValidation type="list" sqref="A5:A100">
      <x:formula1>"Высокий,Средний,Низкий"</x:formula1>
    </x:dataValidation>
    <x:dataValidation type="list" sqref="F5:F100">
      <x:formula1>"Не задан,Отправлен,Получен ответ,Закрыт"</x:formula1>
    </x:dataValidation>
  </x:dataValidations>
  <x:pageMargins left="0.7" right="0.7" top="0.75" bottom="0.75" header="0.3" footer="0.3"/>
</x:worksheet>
</file>